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490" windowHeight="7485" activeTab="2"/>
  </bookViews>
  <sheets>
    <sheet name="1内訳書 (詳細)" sheetId="2" r:id="rId1"/>
    <sheet name="1内訳書 (詳細) (例)" sheetId="3" r:id="rId2"/>
    <sheet name="2内訳書（総括表）" sheetId="4" r:id="rId3"/>
  </sheets>
  <definedNames>
    <definedName name="_xlnm.Print_Area" localSheetId="0">'1内訳書 (詳細)'!$B$1:$K$35</definedName>
    <definedName name="_xlnm.Print_Area" localSheetId="1">'1内訳書 (詳細) (例)'!$B$1:$K$35</definedName>
    <definedName name="_xlnm.Print_Area" localSheetId="2">'2内訳書（総括表）'!$B$1:$H$29</definedName>
  </definedNames>
  <calcPr calcId="145621"/>
</workbook>
</file>

<file path=xl/calcChain.xml><?xml version="1.0" encoding="utf-8"?>
<calcChain xmlns="http://schemas.openxmlformats.org/spreadsheetml/2006/main">
  <c r="N24" i="4" l="1"/>
  <c r="F28" i="4" l="1"/>
  <c r="G28" i="4"/>
  <c r="E28" i="4"/>
  <c r="D28" i="4"/>
  <c r="J29" i="2"/>
  <c r="G14" i="3"/>
  <c r="J14" i="3" s="1"/>
  <c r="D23" i="4"/>
  <c r="P25" i="4" s="1"/>
  <c r="G13" i="3"/>
  <c r="J32" i="3"/>
  <c r="J33" i="3"/>
  <c r="J30" i="3"/>
  <c r="J31" i="3"/>
  <c r="J28" i="3"/>
  <c r="J29" i="3"/>
  <c r="J26" i="3"/>
  <c r="J25" i="3"/>
  <c r="J27" i="3"/>
  <c r="J23" i="3"/>
  <c r="J24" i="3" s="1"/>
  <c r="J22" i="3"/>
  <c r="J20" i="3"/>
  <c r="J19" i="3"/>
  <c r="J18" i="3"/>
  <c r="J17" i="3"/>
  <c r="J16" i="3"/>
  <c r="J21" i="3" s="1"/>
  <c r="J13" i="3"/>
  <c r="J12" i="3"/>
  <c r="J15" i="3" s="1"/>
  <c r="J30" i="2"/>
  <c r="J31" i="2" s="1"/>
  <c r="J28" i="2"/>
  <c r="J20" i="2"/>
  <c r="J21" i="2" s="1"/>
  <c r="J24" i="2"/>
  <c r="J25" i="2"/>
  <c r="J22" i="2"/>
  <c r="J23" i="2"/>
  <c r="J16" i="2"/>
  <c r="J18" i="2"/>
  <c r="J12" i="2"/>
  <c r="J13" i="2"/>
  <c r="J32" i="2"/>
  <c r="J33" i="2" s="1"/>
  <c r="J14" i="2"/>
  <c r="J15" i="2" s="1"/>
  <c r="J26" i="2"/>
  <c r="J27" i="2"/>
  <c r="J17" i="2"/>
  <c r="J19" i="2"/>
  <c r="C28" i="4" l="1"/>
  <c r="L23" i="4"/>
  <c r="D25" i="4"/>
  <c r="N23" i="4"/>
  <c r="E23" i="4" l="1"/>
  <c r="P24" i="4" s="1"/>
  <c r="P23" i="4" s="1"/>
  <c r="N25" i="4"/>
  <c r="J23" i="4"/>
  <c r="L24" i="4"/>
  <c r="E24" i="4" l="1"/>
  <c r="E25" i="4" s="1"/>
  <c r="J28" i="4" l="1"/>
</calcChain>
</file>

<file path=xl/comments1.xml><?xml version="1.0" encoding="utf-8"?>
<comments xmlns="http://schemas.openxmlformats.org/spreadsheetml/2006/main">
  <authors>
    <author>佐藤安弘</author>
  </authors>
  <commentLis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店頭価格、見積り、など記載ください</t>
        </r>
      </text>
    </comment>
    <comment ref="I11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月数が関係ない場合でも「１」を入れないと計算なりません。</t>
        </r>
      </text>
    </comment>
  </commentList>
</comments>
</file>

<file path=xl/sharedStrings.xml><?xml version="1.0" encoding="utf-8"?>
<sst xmlns="http://schemas.openxmlformats.org/spreadsheetml/2006/main" count="161" uniqueCount="111">
  <si>
    <t>合　計</t>
  </si>
  <si>
    <t>経費区分</t>
    <rPh sb="0" eb="2">
      <t>ケイヒ</t>
    </rPh>
    <rPh sb="2" eb="4">
      <t>クブン</t>
    </rPh>
    <phoneticPr fontId="2"/>
  </si>
  <si>
    <t>創業に必要な官公庁への申請書類作成等に係る経費</t>
    <rPh sb="0" eb="2">
      <t>ソウギョウ</t>
    </rPh>
    <rPh sb="3" eb="5">
      <t>ヒツヨウ</t>
    </rPh>
    <rPh sb="6" eb="9">
      <t>カンコウチョウ</t>
    </rPh>
    <rPh sb="11" eb="13">
      <t>シンセイ</t>
    </rPh>
    <rPh sb="13" eb="15">
      <t>ショルイ</t>
    </rPh>
    <rPh sb="15" eb="17">
      <t>サクセイ</t>
    </rPh>
    <rPh sb="17" eb="18">
      <t>トウ</t>
    </rPh>
    <rPh sb="19" eb="20">
      <t>カカ</t>
    </rPh>
    <rPh sb="21" eb="23">
      <t>ケイヒ</t>
    </rPh>
    <phoneticPr fontId="2"/>
  </si>
  <si>
    <t>人件費</t>
    <rPh sb="0" eb="3">
      <t>ジンケンヒ</t>
    </rPh>
    <phoneticPr fontId="2"/>
  </si>
  <si>
    <t>店舗等借入費</t>
    <rPh sb="0" eb="2">
      <t>テンポ</t>
    </rPh>
    <rPh sb="2" eb="3">
      <t>トウ</t>
    </rPh>
    <rPh sb="3" eb="5">
      <t>カリイレ</t>
    </rPh>
    <rPh sb="5" eb="6">
      <t>ヒ</t>
    </rPh>
    <phoneticPr fontId="2"/>
  </si>
  <si>
    <t>旅費</t>
    <rPh sb="0" eb="2">
      <t>リョヒ</t>
    </rPh>
    <phoneticPr fontId="2"/>
  </si>
  <si>
    <t>市場調査費</t>
    <rPh sb="0" eb="2">
      <t>シジョウ</t>
    </rPh>
    <rPh sb="2" eb="5">
      <t>チョウサヒ</t>
    </rPh>
    <phoneticPr fontId="2"/>
  </si>
  <si>
    <t>広告宣伝費</t>
    <rPh sb="0" eb="2">
      <t>コウコク</t>
    </rPh>
    <rPh sb="2" eb="5">
      <t>センデンヒ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</si>
  <si>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</si>
  <si>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</si>
  <si>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（単位：円）</t>
    <rPh sb="1" eb="3">
      <t>タンイ</t>
    </rPh>
    <rPh sb="4" eb="5">
      <t>エン</t>
    </rPh>
    <phoneticPr fontId="2"/>
  </si>
  <si>
    <t>（別紙２）</t>
    <rPh sb="1" eb="3">
      <t>ベッシ</t>
    </rPh>
    <phoneticPr fontId="2"/>
  </si>
  <si>
    <t>（注）この内訳書は、創業に要する全経費ではなく、そのうちの創業支援事業の助成対象経費（消費税は含まない）について記載すること。</t>
    <rPh sb="1" eb="2">
      <t>チュウ</t>
    </rPh>
    <rPh sb="5" eb="8">
      <t>ウチワケショ</t>
    </rPh>
    <rPh sb="10" eb="12">
      <t>ソウギョウ</t>
    </rPh>
    <rPh sb="13" eb="14">
      <t>ヨウ</t>
    </rPh>
    <rPh sb="16" eb="17">
      <t>ゼン</t>
    </rPh>
    <rPh sb="17" eb="19">
      <t>ケイヒ</t>
    </rPh>
    <rPh sb="29" eb="31">
      <t>ソウギョウ</t>
    </rPh>
    <rPh sb="31" eb="33">
      <t>シエン</t>
    </rPh>
    <rPh sb="33" eb="35">
      <t>ジギョウ</t>
    </rPh>
    <rPh sb="36" eb="38">
      <t>ジョセイ</t>
    </rPh>
    <rPh sb="38" eb="40">
      <t>タイショウ</t>
    </rPh>
    <rPh sb="40" eb="42">
      <t>ケイヒ</t>
    </rPh>
    <rPh sb="43" eb="46">
      <t>ショウヒゼイ</t>
    </rPh>
    <rPh sb="47" eb="48">
      <t>フク</t>
    </rPh>
    <rPh sb="56" eb="58">
      <t>キサイ</t>
    </rPh>
    <phoneticPr fontId="2"/>
  </si>
  <si>
    <r>
      <t xml:space="preserve">助成対象経費
</t>
    </r>
    <r>
      <rPr>
        <sz val="8"/>
        <color indexed="8"/>
        <rFont val="ＭＳ Ｐゴシック"/>
        <family val="3"/>
        <charset val="128"/>
      </rPr>
      <t>（消費税は含まない）</t>
    </r>
    <rPh sb="8" eb="11">
      <t>ショウヒゼイ</t>
    </rPh>
    <rPh sb="12" eb="13">
      <t>フク</t>
    </rPh>
    <phoneticPr fontId="2"/>
  </si>
  <si>
    <t>助成種別</t>
    <rPh sb="0" eb="2">
      <t>ジョセイ</t>
    </rPh>
    <rPh sb="2" eb="4">
      <t>シュベツ</t>
    </rPh>
    <phoneticPr fontId="2"/>
  </si>
  <si>
    <t>助成率</t>
    <rPh sb="0" eb="2">
      <t>ジョセイ</t>
    </rPh>
    <rPh sb="2" eb="3">
      <t>リツ</t>
    </rPh>
    <phoneticPr fontId="2"/>
  </si>
  <si>
    <t>実計</t>
    <rPh sb="0" eb="1">
      <t>ジツ</t>
    </rPh>
    <rPh sb="1" eb="2">
      <t>ケイ</t>
    </rPh>
    <phoneticPr fontId="2"/>
  </si>
  <si>
    <t>※無断での複製、複写、転載を禁じます。</t>
    <phoneticPr fontId="2"/>
  </si>
  <si>
    <t>申請者氏名</t>
    <rPh sb="0" eb="3">
      <t>シンセイシャ</t>
    </rPh>
    <rPh sb="3" eb="5">
      <t>シメイ</t>
    </rPh>
    <phoneticPr fontId="2"/>
  </si>
  <si>
    <t>内容</t>
    <rPh sb="0" eb="2">
      <t>ナイヨウ</t>
    </rPh>
    <phoneticPr fontId="2"/>
  </si>
  <si>
    <t>（別紙２－２）</t>
    <rPh sb="1" eb="3">
      <t>ベッシ</t>
    </rPh>
    <phoneticPr fontId="2"/>
  </si>
  <si>
    <t>単価</t>
    <rPh sb="0" eb="2">
      <t>タンカ</t>
    </rPh>
    <phoneticPr fontId="5"/>
  </si>
  <si>
    <t>支払先</t>
    <rPh sb="0" eb="2">
      <t>シハライ</t>
    </rPh>
    <rPh sb="2" eb="3">
      <t>サキ</t>
    </rPh>
    <phoneticPr fontId="5"/>
  </si>
  <si>
    <t>計</t>
    <rPh sb="0" eb="1">
      <t>ケイ</t>
    </rPh>
    <phoneticPr fontId="2"/>
  </si>
  <si>
    <t>(試算時の注意事項）</t>
    <rPh sb="1" eb="3">
      <t>シサン</t>
    </rPh>
    <rPh sb="3" eb="4">
      <t>ジ</t>
    </rPh>
    <rPh sb="5" eb="7">
      <t>チュウイ</t>
    </rPh>
    <rPh sb="7" eb="9">
      <t>ジコウ</t>
    </rPh>
    <phoneticPr fontId="5"/>
  </si>
  <si>
    <t>・具体的な内容と支払先を記載ください（金額は極力見積もり等で正確なものを記載ください）</t>
    <rPh sb="1" eb="4">
      <t>グタイテキ</t>
    </rPh>
    <rPh sb="5" eb="7">
      <t>ナイヨウ</t>
    </rPh>
    <rPh sb="8" eb="10">
      <t>シハライ</t>
    </rPh>
    <rPh sb="10" eb="11">
      <t>サキ</t>
    </rPh>
    <rPh sb="12" eb="14">
      <t>キサイ</t>
    </rPh>
    <rPh sb="19" eb="21">
      <t>キンガク</t>
    </rPh>
    <rPh sb="22" eb="24">
      <t>キョクリョク</t>
    </rPh>
    <rPh sb="24" eb="26">
      <t>ミツ</t>
    </rPh>
    <rPh sb="28" eb="29">
      <t>トウ</t>
    </rPh>
    <rPh sb="30" eb="32">
      <t>セイカク</t>
    </rPh>
    <rPh sb="36" eb="38">
      <t>キサイ</t>
    </rPh>
    <phoneticPr fontId="5"/>
  </si>
  <si>
    <t>　（例：7/30に支払った８月分家賃、1/30に支払った２月分家賃・・対象外）</t>
    <rPh sb="2" eb="3">
      <t>レイ</t>
    </rPh>
    <rPh sb="9" eb="11">
      <t>シハラ</t>
    </rPh>
    <rPh sb="14" eb="16">
      <t>ガツブン</t>
    </rPh>
    <rPh sb="16" eb="18">
      <t>ヤチン</t>
    </rPh>
    <rPh sb="24" eb="26">
      <t>シハラ</t>
    </rPh>
    <rPh sb="29" eb="30">
      <t>ガツ</t>
    </rPh>
    <rPh sb="30" eb="31">
      <t>ブン</t>
    </rPh>
    <rPh sb="31" eb="33">
      <t>ヤチン</t>
    </rPh>
    <rPh sb="35" eb="38">
      <t>タイショウガイ</t>
    </rPh>
    <phoneticPr fontId="5"/>
  </si>
  <si>
    <t>金額の確認方法</t>
    <rPh sb="0" eb="2">
      <t>キンガク</t>
    </rPh>
    <rPh sb="3" eb="5">
      <t>カクニン</t>
    </rPh>
    <rPh sb="5" eb="7">
      <t>ホウホウ</t>
    </rPh>
    <phoneticPr fontId="5"/>
  </si>
  <si>
    <t>計</t>
    <rPh sb="0" eb="1">
      <t>ケイ</t>
    </rPh>
    <phoneticPr fontId="5"/>
  </si>
  <si>
    <t>助成事業費内訳書（総括表）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phoneticPr fontId="2"/>
  </si>
  <si>
    <t>数量、
時間等</t>
    <rPh sb="0" eb="2">
      <t>スウリョウ</t>
    </rPh>
    <rPh sb="4" eb="6">
      <t>ジカン</t>
    </rPh>
    <rPh sb="6" eb="7">
      <t>トウ</t>
    </rPh>
    <phoneticPr fontId="5"/>
  </si>
  <si>
    <t>備品費</t>
    <rPh sb="0" eb="2">
      <t>ビヒン</t>
    </rPh>
    <rPh sb="2" eb="3">
      <t>ヒ</t>
    </rPh>
    <phoneticPr fontId="2"/>
  </si>
  <si>
    <t>創業に必要な官公庁への・・経費</t>
    <rPh sb="0" eb="2">
      <t>ソウギョウ</t>
    </rPh>
    <rPh sb="3" eb="5">
      <t>ヒツヨウ</t>
    </rPh>
    <rPh sb="6" eb="9">
      <t>カンコウチョウ</t>
    </rPh>
    <rPh sb="13" eb="15">
      <t>ケイヒ</t>
    </rPh>
    <phoneticPr fontId="2"/>
  </si>
  <si>
    <t>リース料</t>
    <rPh sb="3" eb="4">
      <t>リョウ</t>
    </rPh>
    <phoneticPr fontId="2"/>
  </si>
  <si>
    <t>創業　成子</t>
    <rPh sb="0" eb="2">
      <t>ソウギョウ</t>
    </rPh>
    <rPh sb="3" eb="5">
      <t>ナルコ</t>
    </rPh>
    <phoneticPr fontId="2"/>
  </si>
  <si>
    <t>(試算時の注意事項）</t>
    <rPh sb="1" eb="3">
      <t>シサン</t>
    </rPh>
    <rPh sb="3" eb="4">
      <t>ジ</t>
    </rPh>
    <rPh sb="5" eb="7">
      <t>チュウイ</t>
    </rPh>
    <rPh sb="7" eb="9">
      <t>ジコウ</t>
    </rPh>
    <phoneticPr fontId="2"/>
  </si>
  <si>
    <t>　（例：7/30に支払った８月分家賃、1/30に支払った２月分家賃・・対象外）</t>
    <rPh sb="2" eb="3">
      <t>レイ</t>
    </rPh>
    <rPh sb="9" eb="11">
      <t>シハラ</t>
    </rPh>
    <rPh sb="14" eb="16">
      <t>ガツブン</t>
    </rPh>
    <rPh sb="16" eb="18">
      <t>ヤチン</t>
    </rPh>
    <rPh sb="24" eb="26">
      <t>シハラ</t>
    </rPh>
    <rPh sb="29" eb="30">
      <t>ガツ</t>
    </rPh>
    <rPh sb="30" eb="31">
      <t>ブン</t>
    </rPh>
    <rPh sb="31" eb="33">
      <t>ヤチン</t>
    </rPh>
    <rPh sb="35" eb="38">
      <t>タイショウガイ</t>
    </rPh>
    <phoneticPr fontId="2"/>
  </si>
  <si>
    <t>・具体的な内容と支払先を記載ください（金額は極力見積もり等で正確なものを記載ください）</t>
    <rPh sb="1" eb="4">
      <t>グタイテキ</t>
    </rPh>
    <rPh sb="5" eb="7">
      <t>ナイヨウ</t>
    </rPh>
    <rPh sb="8" eb="10">
      <t>シハライ</t>
    </rPh>
    <rPh sb="10" eb="11">
      <t>サキ</t>
    </rPh>
    <rPh sb="12" eb="14">
      <t>キサイ</t>
    </rPh>
    <rPh sb="19" eb="21">
      <t>キンガク</t>
    </rPh>
    <rPh sb="22" eb="24">
      <t>キョクリョク</t>
    </rPh>
    <rPh sb="24" eb="26">
      <t>ミツ</t>
    </rPh>
    <rPh sb="28" eb="29">
      <t>トウ</t>
    </rPh>
    <rPh sb="30" eb="32">
      <t>セイカク</t>
    </rPh>
    <rPh sb="36" eb="38">
      <t>キサイ</t>
    </rPh>
    <phoneticPr fontId="2"/>
  </si>
  <si>
    <t>金額の確認方法</t>
    <rPh sb="0" eb="2">
      <t>キンガク</t>
    </rPh>
    <rPh sb="3" eb="5">
      <t>カクニン</t>
    </rPh>
    <rPh sb="5" eb="7">
      <t>ホウホウ</t>
    </rPh>
    <phoneticPr fontId="2"/>
  </si>
  <si>
    <t>支払先</t>
    <rPh sb="0" eb="2">
      <t>シハライ</t>
    </rPh>
    <rPh sb="2" eb="3">
      <t>サキ</t>
    </rPh>
    <phoneticPr fontId="2"/>
  </si>
  <si>
    <t>単価</t>
    <rPh sb="0" eb="2">
      <t>タンカ</t>
    </rPh>
    <phoneticPr fontId="2"/>
  </si>
  <si>
    <t>数量、
時間等</t>
    <rPh sb="0" eb="2">
      <t>スウリョウ</t>
    </rPh>
    <rPh sb="4" eb="6">
      <t>ジカン</t>
    </rPh>
    <rPh sb="6" eb="7">
      <t>トウ</t>
    </rPh>
    <phoneticPr fontId="2"/>
  </si>
  <si>
    <t>常用１人</t>
    <rPh sb="0" eb="2">
      <t>ジョウヨウ</t>
    </rPh>
    <rPh sb="2" eb="4">
      <t>ヒトリ</t>
    </rPh>
    <phoneticPr fontId="2"/>
  </si>
  <si>
    <t>見込み</t>
    <rPh sb="0" eb="2">
      <t>ミコ</t>
    </rPh>
    <phoneticPr fontId="2"/>
  </si>
  <si>
    <t>A山B太郎</t>
    <rPh sb="1" eb="2">
      <t>ヤマ</t>
    </rPh>
    <rPh sb="3" eb="5">
      <t>タロウ</t>
    </rPh>
    <phoneticPr fontId="2"/>
  </si>
  <si>
    <t>C田D子</t>
    <rPh sb="1" eb="2">
      <t>タ</t>
    </rPh>
    <rPh sb="3" eb="4">
      <t>コ</t>
    </rPh>
    <phoneticPr fontId="2"/>
  </si>
  <si>
    <t>計</t>
    <rPh sb="0" eb="1">
      <t>ケイ</t>
    </rPh>
    <phoneticPr fontId="2"/>
  </si>
  <si>
    <t>家賃（30日に翌月分支払）</t>
    <rPh sb="0" eb="2">
      <t>ヤチン</t>
    </rPh>
    <rPh sb="5" eb="6">
      <t>ヒ</t>
    </rPh>
    <rPh sb="7" eb="8">
      <t>ヨク</t>
    </rPh>
    <rPh sb="8" eb="9">
      <t>ツキ</t>
    </rPh>
    <rPh sb="9" eb="10">
      <t>ブン</t>
    </rPh>
    <rPh sb="10" eb="12">
      <t>シハライ</t>
    </rPh>
    <phoneticPr fontId="2"/>
  </si>
  <si>
    <t>契約書</t>
    <rPh sb="0" eb="3">
      <t>ケイヤクショ</t>
    </rPh>
    <phoneticPr fontId="2"/>
  </si>
  <si>
    <t>QQ不動産</t>
    <rPh sb="2" eb="5">
      <t>フドウサン</t>
    </rPh>
    <phoneticPr fontId="2"/>
  </si>
  <si>
    <t>電気代</t>
    <rPh sb="0" eb="3">
      <t>デンキダイ</t>
    </rPh>
    <phoneticPr fontId="2"/>
  </si>
  <si>
    <t>東西電力</t>
    <rPh sb="0" eb="2">
      <t>トウザイ</t>
    </rPh>
    <rPh sb="2" eb="4">
      <t>デンリョク</t>
    </rPh>
    <phoneticPr fontId="2"/>
  </si>
  <si>
    <t>ガス代</t>
    <rPh sb="2" eb="3">
      <t>ダイ</t>
    </rPh>
    <phoneticPr fontId="2"/>
  </si>
  <si>
    <t>東西ガス</t>
    <rPh sb="0" eb="2">
      <t>トウザイ</t>
    </rPh>
    <phoneticPr fontId="2"/>
  </si>
  <si>
    <t>水道代</t>
    <rPh sb="0" eb="2">
      <t>スイドウ</t>
    </rPh>
    <rPh sb="2" eb="3">
      <t>ダイ</t>
    </rPh>
    <phoneticPr fontId="2"/>
  </si>
  <si>
    <t>WW市水道部</t>
    <rPh sb="2" eb="3">
      <t>シ</t>
    </rPh>
    <rPh sb="3" eb="5">
      <t>スイドウ</t>
    </rPh>
    <rPh sb="5" eb="6">
      <t>ブ</t>
    </rPh>
    <phoneticPr fontId="2"/>
  </si>
  <si>
    <t>インターネット回線</t>
    <rPh sb="7" eb="9">
      <t>カイセン</t>
    </rPh>
    <phoneticPr fontId="2"/>
  </si>
  <si>
    <t>パソコン</t>
    <phoneticPr fontId="2"/>
  </si>
  <si>
    <t>店頭価格</t>
    <rPh sb="0" eb="2">
      <t>テントウ</t>
    </rPh>
    <rPh sb="2" eb="4">
      <t>カカク</t>
    </rPh>
    <phoneticPr fontId="2"/>
  </si>
  <si>
    <t>テーズ電機</t>
    <rPh sb="3" eb="5">
      <t>デンキ</t>
    </rPh>
    <phoneticPr fontId="2"/>
  </si>
  <si>
    <t>レジスター</t>
    <phoneticPr fontId="2"/>
  </si>
  <si>
    <t>見積書</t>
    <rPh sb="0" eb="3">
      <t>ミツモリショ</t>
    </rPh>
    <phoneticPr fontId="2"/>
  </si>
  <si>
    <t>オフィス事務販売</t>
    <rPh sb="4" eb="6">
      <t>ジム</t>
    </rPh>
    <rPh sb="6" eb="8">
      <t>ハンバイ</t>
    </rPh>
    <phoneticPr fontId="2"/>
  </si>
  <si>
    <t>チラシ印刷</t>
    <rPh sb="3" eb="5">
      <t>インサツ</t>
    </rPh>
    <phoneticPr fontId="2"/>
  </si>
  <si>
    <t>山山印刷</t>
    <rPh sb="0" eb="1">
      <t>ヤマ</t>
    </rPh>
    <rPh sb="1" eb="2">
      <t>ヤマ</t>
    </rPh>
    <rPh sb="2" eb="4">
      <t>インサツ</t>
    </rPh>
    <phoneticPr fontId="2"/>
  </si>
  <si>
    <t>タウン誌広告料
（9・11月号）</t>
    <rPh sb="3" eb="4">
      <t>シ</t>
    </rPh>
    <rPh sb="4" eb="7">
      <t>コウコクリョウ</t>
    </rPh>
    <rPh sb="13" eb="15">
      <t>ガツゴウ</t>
    </rPh>
    <phoneticPr fontId="2"/>
  </si>
  <si>
    <t>サイト記載</t>
    <rPh sb="3" eb="5">
      <t>キサイ</t>
    </rPh>
    <phoneticPr fontId="2"/>
  </si>
  <si>
    <t>タウンdeヤマガタ</t>
    <phoneticPr fontId="2"/>
  </si>
  <si>
    <t>税務委託料</t>
    <rPh sb="0" eb="2">
      <t>ゼイム</t>
    </rPh>
    <rPh sb="2" eb="4">
      <t>イタク</t>
    </rPh>
    <rPh sb="4" eb="5">
      <t>リョウ</t>
    </rPh>
    <phoneticPr fontId="2"/>
  </si>
  <si>
    <t>SSS税理士事務所</t>
    <rPh sb="3" eb="6">
      <t>ゼイリシ</t>
    </rPh>
    <rPh sb="6" eb="8">
      <t>ジム</t>
    </rPh>
    <rPh sb="8" eb="9">
      <t>ショ</t>
    </rPh>
    <phoneticPr fontId="2"/>
  </si>
  <si>
    <t>公庫金利</t>
    <rPh sb="0" eb="2">
      <t>コウコ</t>
    </rPh>
    <rPh sb="2" eb="4">
      <t>キンリ</t>
    </rPh>
    <phoneticPr fontId="2"/>
  </si>
  <si>
    <t>返済明細</t>
    <rPh sb="0" eb="2">
      <t>ヘンサイ</t>
    </rPh>
    <rPh sb="2" eb="4">
      <t>メイサイ</t>
    </rPh>
    <phoneticPr fontId="2"/>
  </si>
  <si>
    <t>日本公庫</t>
    <rPh sb="0" eb="2">
      <t>ニホン</t>
    </rPh>
    <rPh sb="2" eb="4">
      <t>コウコ</t>
    </rPh>
    <phoneticPr fontId="2"/>
  </si>
  <si>
    <t>P川看板</t>
    <rPh sb="1" eb="2">
      <t>カワ</t>
    </rPh>
    <rPh sb="2" eb="4">
      <t>カンバン</t>
    </rPh>
    <phoneticPr fontId="2"/>
  </si>
  <si>
    <t>※無断での複製、複写、転載を禁じます。</t>
    <phoneticPr fontId="2"/>
  </si>
  <si>
    <t>パート１人（大学生）時給830円、1日4時間勤務</t>
    <rPh sb="3" eb="5">
      <t>ヒトリ</t>
    </rPh>
    <rPh sb="6" eb="9">
      <t>ダイガクセイ</t>
    </rPh>
    <rPh sb="10" eb="12">
      <t>ジキュウ</t>
    </rPh>
    <rPh sb="15" eb="16">
      <t>エン</t>
    </rPh>
    <rPh sb="17" eb="19">
      <t>イチニチ</t>
    </rPh>
    <rPh sb="20" eb="22">
      <t>ジカン</t>
    </rPh>
    <rPh sb="22" eb="24">
      <t>キンム</t>
    </rPh>
    <phoneticPr fontId="2"/>
  </si>
  <si>
    <t>月数等</t>
    <rPh sb="0" eb="2">
      <t>ツキスウ</t>
    </rPh>
    <rPh sb="2" eb="3">
      <t>トウ</t>
    </rPh>
    <phoneticPr fontId="2"/>
  </si>
  <si>
    <t>月数等</t>
    <rPh sb="0" eb="2">
      <t>ツキスウ</t>
    </rPh>
    <rPh sb="2" eb="3">
      <t>トウ</t>
    </rPh>
    <phoneticPr fontId="5"/>
  </si>
  <si>
    <t>　</t>
    <phoneticPr fontId="2"/>
  </si>
  <si>
    <r>
      <t xml:space="preserve">助成金交付希望額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5">
      <t>コウフ</t>
    </rPh>
    <rPh sb="5" eb="7">
      <t>キボウ</t>
    </rPh>
    <rPh sb="7" eb="8">
      <t>ガク</t>
    </rPh>
    <rPh sb="10" eb="12">
      <t>センエン</t>
    </rPh>
    <rPh sb="12" eb="14">
      <t>ミマン</t>
    </rPh>
    <rPh sb="14" eb="16">
      <t>キリス</t>
    </rPh>
    <phoneticPr fontId="2"/>
  </si>
  <si>
    <t>小計</t>
    <rPh sb="0" eb="2">
      <t>ショウケイ</t>
    </rPh>
    <phoneticPr fontId="2"/>
  </si>
  <si>
    <r>
      <t xml:space="preserve">設備費
</t>
    </r>
    <r>
      <rPr>
        <sz val="9"/>
        <color indexed="8"/>
        <rFont val="ＭＳ Ｐゴシック"/>
        <family val="3"/>
        <charset val="128"/>
      </rPr>
      <t>（「助成金交付希望額」総額の1/2が上限となります）</t>
    </r>
    <rPh sb="0" eb="3">
      <t>セツビヒ</t>
    </rPh>
    <rPh sb="6" eb="9">
      <t>ジョセイキン</t>
    </rPh>
    <rPh sb="9" eb="11">
      <t>コウフ</t>
    </rPh>
    <rPh sb="11" eb="13">
      <t>キボウ</t>
    </rPh>
    <rPh sb="13" eb="14">
      <t>ガク</t>
    </rPh>
    <rPh sb="15" eb="17">
      <t>ソウガク</t>
    </rPh>
    <rPh sb="22" eb="24">
      <t>ジョウゲン</t>
    </rPh>
    <phoneticPr fontId="2"/>
  </si>
  <si>
    <t>※無断での複製、複写、転載を禁じます。</t>
    <phoneticPr fontId="2"/>
  </si>
  <si>
    <t>備考</t>
    <rPh sb="0" eb="2">
      <t>ビコウ</t>
    </rPh>
    <phoneticPr fontId="2"/>
  </si>
  <si>
    <t>備品費</t>
    <rPh sb="0" eb="1">
      <t>ソナエ</t>
    </rPh>
    <rPh sb="1" eb="2">
      <t>ヒン</t>
    </rPh>
    <rPh sb="2" eb="3">
      <t>ヒ</t>
    </rPh>
    <phoneticPr fontId="2"/>
  </si>
  <si>
    <t>店舗壁面看板
製作施工</t>
    <rPh sb="0" eb="2">
      <t>テンポ</t>
    </rPh>
    <rPh sb="2" eb="3">
      <t>カベ</t>
    </rPh>
    <rPh sb="3" eb="4">
      <t>メン</t>
    </rPh>
    <rPh sb="4" eb="6">
      <t>カンバン</t>
    </rPh>
    <rPh sb="7" eb="9">
      <t>セイサク</t>
    </rPh>
    <rPh sb="9" eb="11">
      <t>セコウ</t>
    </rPh>
    <phoneticPr fontId="2"/>
  </si>
  <si>
    <t>NYY通信</t>
    <rPh sb="3" eb="5">
      <t>ツウシン</t>
    </rPh>
    <phoneticPr fontId="2"/>
  </si>
  <si>
    <t>E沢F美</t>
    <rPh sb="1" eb="2">
      <t>サワ</t>
    </rPh>
    <rPh sb="3" eb="4">
      <t>ビ</t>
    </rPh>
    <phoneticPr fontId="2"/>
  </si>
  <si>
    <t>【入力例】</t>
    <rPh sb="1" eb="3">
      <t>ニュウリョク</t>
    </rPh>
    <rPh sb="3" eb="4">
      <t>レイ</t>
    </rPh>
    <phoneticPr fontId="7"/>
  </si>
  <si>
    <t>最初にこちらの様式から作成→2内訳書（総括表）に科目ごと計を転記</t>
    <rPh sb="0" eb="2">
      <t>サイショ</t>
    </rPh>
    <rPh sb="7" eb="9">
      <t>ヨウシキ</t>
    </rPh>
    <rPh sb="11" eb="13">
      <t>サクセイ</t>
    </rPh>
    <rPh sb="15" eb="18">
      <t>ウチワケショ</t>
    </rPh>
    <rPh sb="19" eb="21">
      <t>ソウカツ</t>
    </rPh>
    <rPh sb="21" eb="22">
      <t>ヒョウ</t>
    </rPh>
    <rPh sb="24" eb="26">
      <t>カモク</t>
    </rPh>
    <rPh sb="28" eb="29">
      <t>ケイ</t>
    </rPh>
    <rPh sb="30" eb="32">
      <t>テンキ</t>
    </rPh>
    <phoneticPr fontId="5"/>
  </si>
  <si>
    <t>助成事業費内訳書（経費区分ごと詳細）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ケイヒ</t>
    </rPh>
    <rPh sb="11" eb="13">
      <t>クブン</t>
    </rPh>
    <rPh sb="15" eb="17">
      <t>ショウサイ</t>
    </rPh>
    <phoneticPr fontId="2"/>
  </si>
  <si>
    <t>・各経費区分の「計」の額を「内訳書（総括表）」に転記ください。</t>
    <rPh sb="1" eb="2">
      <t>カク</t>
    </rPh>
    <rPh sb="2" eb="4">
      <t>ケイヒ</t>
    </rPh>
    <rPh sb="4" eb="6">
      <t>クブン</t>
    </rPh>
    <rPh sb="8" eb="9">
      <t>ケイ</t>
    </rPh>
    <rPh sb="11" eb="12">
      <t>ガク</t>
    </rPh>
    <rPh sb="14" eb="17">
      <t>ウチワケショ</t>
    </rPh>
    <rPh sb="18" eb="20">
      <t>ソウカツ</t>
    </rPh>
    <rPh sb="20" eb="21">
      <t>ヒョウ</t>
    </rPh>
    <rPh sb="24" eb="26">
      <t>テンキ</t>
    </rPh>
    <phoneticPr fontId="5"/>
  </si>
  <si>
    <t>・各経費区分の「計」の額を「内訳書（総括表）」に転記ください。</t>
    <rPh sb="1" eb="2">
      <t>カク</t>
    </rPh>
    <rPh sb="2" eb="4">
      <t>ケイヒ</t>
    </rPh>
    <rPh sb="4" eb="6">
      <t>クブン</t>
    </rPh>
    <rPh sb="8" eb="9">
      <t>ケイ</t>
    </rPh>
    <rPh sb="11" eb="12">
      <t>ガク</t>
    </rPh>
    <rPh sb="14" eb="17">
      <t>ウチワケショ</t>
    </rPh>
    <rPh sb="18" eb="20">
      <t>ソウカツ</t>
    </rPh>
    <rPh sb="20" eb="21">
      <t>ヒョウ</t>
    </rPh>
    <rPh sb="24" eb="26">
      <t>テンキ</t>
    </rPh>
    <phoneticPr fontId="2"/>
  </si>
  <si>
    <t>該当しない経費区分は削除ください。行が不足の場合は挿入ください。（複数ページになっても構いません）</t>
    <rPh sb="17" eb="18">
      <t>ギョウ</t>
    </rPh>
    <rPh sb="19" eb="21">
      <t>フソク</t>
    </rPh>
    <rPh sb="22" eb="24">
      <t>バアイ</t>
    </rPh>
    <rPh sb="25" eb="27">
      <t>ソウニュウ</t>
    </rPh>
    <rPh sb="33" eb="35">
      <t>フクスウ</t>
    </rPh>
    <rPh sb="43" eb="44">
      <t>カマ</t>
    </rPh>
    <phoneticPr fontId="5"/>
  </si>
  <si>
    <t>該当しない経費区分は削除ください。行が不足の場合は挿入ください。（複数ページになっても構いません）</t>
    <rPh sb="0" eb="2">
      <t>ガイトウ</t>
    </rPh>
    <rPh sb="5" eb="7">
      <t>ケイヒ</t>
    </rPh>
    <rPh sb="7" eb="9">
      <t>クブン</t>
    </rPh>
    <rPh sb="10" eb="12">
      <t>サクジョ</t>
    </rPh>
    <rPh sb="17" eb="18">
      <t>ギョウ</t>
    </rPh>
    <rPh sb="19" eb="21">
      <t>フソク</t>
    </rPh>
    <rPh sb="22" eb="24">
      <t>バアイ</t>
    </rPh>
    <rPh sb="25" eb="27">
      <t>ソウニュウ</t>
    </rPh>
    <rPh sb="33" eb="35">
      <t>フクスウ</t>
    </rPh>
    <rPh sb="43" eb="44">
      <t>カマ</t>
    </rPh>
    <phoneticPr fontId="5"/>
  </si>
  <si>
    <r>
      <t>設備費</t>
    </r>
    <r>
      <rPr>
        <sz val="9"/>
        <color indexed="8"/>
        <rFont val="ＭＳ Ｐゴシック"/>
        <family val="3"/>
        <charset val="128"/>
      </rPr>
      <t>（相見積必要）</t>
    </r>
    <rPh sb="0" eb="3">
      <t>セツビヒ</t>
    </rPh>
    <rPh sb="4" eb="5">
      <t>アイ</t>
    </rPh>
    <rPh sb="5" eb="7">
      <t>ミツ</t>
    </rPh>
    <rPh sb="7" eb="9">
      <t>ヒツヨウ</t>
    </rPh>
    <phoneticPr fontId="2"/>
  </si>
  <si>
    <t>Ⅰ：一般型</t>
    <rPh sb="2" eb="5">
      <t>イッパンガタ</t>
    </rPh>
    <phoneticPr fontId="9"/>
  </si>
  <si>
    <t>Ⅱ：地域課題解決型</t>
    <rPh sb="2" eb="4">
      <t>チイキ</t>
    </rPh>
    <rPh sb="4" eb="6">
      <t>カダイ</t>
    </rPh>
    <rPh sb="6" eb="9">
      <t>カイケツガタ</t>
    </rPh>
    <phoneticPr fontId="9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</si>
  <si>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9"/>
  </si>
  <si>
    <t>②UIターン型</t>
    <rPh sb="6" eb="7">
      <t>ガタ</t>
    </rPh>
    <phoneticPr fontId="9"/>
  </si>
  <si>
    <t>③女性創業型</t>
    <rPh sb="1" eb="3">
      <t>ジョセイ</t>
    </rPh>
    <rPh sb="3" eb="5">
      <t>ソウギョウ</t>
    </rPh>
    <rPh sb="5" eb="6">
      <t>ガタ</t>
    </rPh>
    <phoneticPr fontId="9"/>
  </si>
  <si>
    <t>補助上限額（合計）↓</t>
    <rPh sb="0" eb="2">
      <t>ホジョ</t>
    </rPh>
    <rPh sb="2" eb="4">
      <t>ジョウゲン</t>
    </rPh>
    <rPh sb="4" eb="5">
      <t>ガク</t>
    </rPh>
    <rPh sb="6" eb="8">
      <t>ゴウケイ</t>
    </rPh>
    <phoneticPr fontId="9"/>
  </si>
  <si>
    <t>Ⅰ：一般型の場合、以下の①②③から該当を選択 ↓</t>
    <rPh sb="2" eb="5">
      <t>イッパンガタ</t>
    </rPh>
    <rPh sb="6" eb="8">
      <t>バアイ</t>
    </rPh>
    <rPh sb="9" eb="11">
      <t>イカ</t>
    </rPh>
    <rPh sb="17" eb="19">
      <t>ガイトウ</t>
    </rPh>
    <rPh sb="20" eb="22">
      <t>センタク</t>
    </rPh>
    <phoneticPr fontId="9"/>
  </si>
  <si>
    <t>設備費の計上がある場合、
計算が合わない場合があります。</t>
    <rPh sb="0" eb="3">
      <t>セツビヒ</t>
    </rPh>
    <rPh sb="4" eb="6">
      <t>ケイジョウ</t>
    </rPh>
    <rPh sb="9" eb="11">
      <t>バアイ</t>
    </rPh>
    <rPh sb="13" eb="15">
      <t>ケイサン</t>
    </rPh>
    <rPh sb="16" eb="17">
      <t>ア</t>
    </rPh>
    <rPh sb="20" eb="22">
      <t>バアイ</t>
    </rPh>
    <phoneticPr fontId="9"/>
  </si>
  <si>
    <t>　　以下は自動計算となりますので入力しないでください。</t>
    <rPh sb="2" eb="4">
      <t>イカ</t>
    </rPh>
    <rPh sb="5" eb="7">
      <t>ジドウ</t>
    </rPh>
    <rPh sb="7" eb="9">
      <t>ケイサン</t>
    </rPh>
    <rPh sb="16" eb="18">
      <t>ニュウリョク</t>
    </rPh>
    <phoneticPr fontId="9"/>
  </si>
  <si>
    <t>（消費税は含まない。単位：円）</t>
    <rPh sb="1" eb="4">
      <t>ショウヒゼイ</t>
    </rPh>
    <rPh sb="5" eb="6">
      <t>フク</t>
    </rPh>
    <rPh sb="10" eb="12">
      <t>タンイ</t>
    </rPh>
    <rPh sb="13" eb="14">
      <t>エン</t>
    </rPh>
    <phoneticPr fontId="2"/>
  </si>
  <si>
    <t>（ピンクの部分のみ入力、選択ください）</t>
    <rPh sb="5" eb="7">
      <t>ブブン</t>
    </rPh>
    <rPh sb="9" eb="11">
      <t>ニュウリョク</t>
    </rPh>
    <rPh sb="12" eb="14">
      <t>センタク</t>
    </rPh>
    <phoneticPr fontId="2"/>
  </si>
  <si>
    <r>
      <t>①中心商店街空き店舗型、②UIターン型、③女性創業型が該当の場合・・・</t>
    </r>
    <r>
      <rPr>
        <b/>
        <sz val="8"/>
        <color indexed="8"/>
        <rFont val="ＭＳ Ｐゴシック"/>
        <family val="3"/>
        <charset val="128"/>
      </rPr>
      <t>「2/3」　　　　　　　　</t>
    </r>
    <r>
      <rPr>
        <sz val="8"/>
        <color indexed="8"/>
        <rFont val="ＭＳ Ｐゴシック"/>
        <family val="3"/>
        <charset val="128"/>
      </rPr>
      <t>一般型、地域課題解決型の場合・・</t>
    </r>
    <r>
      <rPr>
        <b/>
        <sz val="8"/>
        <color indexed="8"/>
        <rFont val="ＭＳ Ｐゴシック"/>
        <family val="3"/>
        <charset val="128"/>
      </rPr>
      <t>・「1/2」</t>
    </r>
    <r>
      <rPr>
        <sz val="8"/>
        <color indexed="8"/>
        <rFont val="ＭＳ Ｐゴシック"/>
        <family val="3"/>
        <charset val="128"/>
      </rPr>
      <t>　のいずれか（半角）を選択</t>
    </r>
    <rPh sb="1" eb="3">
      <t>チュウシン</t>
    </rPh>
    <rPh sb="3" eb="6">
      <t>ショウテンガイ</t>
    </rPh>
    <rPh sb="6" eb="7">
      <t>ア</t>
    </rPh>
    <rPh sb="8" eb="11">
      <t>テンポガタ</t>
    </rPh>
    <rPh sb="18" eb="19">
      <t>ガタ</t>
    </rPh>
    <rPh sb="21" eb="23">
      <t>ジョセイ</t>
    </rPh>
    <rPh sb="23" eb="25">
      <t>ソウギョウ</t>
    </rPh>
    <rPh sb="25" eb="26">
      <t>ガタ</t>
    </rPh>
    <rPh sb="27" eb="29">
      <t>ガイトウ</t>
    </rPh>
    <rPh sb="30" eb="32">
      <t>バアイ</t>
    </rPh>
    <rPh sb="48" eb="50">
      <t>イッパン</t>
    </rPh>
    <rPh sb="50" eb="51">
      <t>ガタ</t>
    </rPh>
    <rPh sb="52" eb="54">
      <t>チイキ</t>
    </rPh>
    <rPh sb="54" eb="56">
      <t>カダイ</t>
    </rPh>
    <rPh sb="56" eb="59">
      <t>カイケツガタ</t>
    </rPh>
    <rPh sb="60" eb="62">
      <t>バアイ</t>
    </rPh>
    <rPh sb="77" eb="79">
      <t>ハンカク</t>
    </rPh>
    <rPh sb="81" eb="83">
      <t>センタク</t>
    </rPh>
    <phoneticPr fontId="2"/>
  </si>
  <si>
    <r>
      <t>助成事業開始日　～　令和2年1月31日 （６</t>
    </r>
    <r>
      <rPr>
        <sz val="11"/>
        <color indexed="8"/>
        <rFont val="ＭＳ Ｐゴシック"/>
        <family val="3"/>
        <charset val="128"/>
      </rPr>
      <t>ケ月以内）</t>
    </r>
    <rPh sb="0" eb="2">
      <t>ジョセイ</t>
    </rPh>
    <rPh sb="2" eb="4">
      <t>ジギョウ</t>
    </rPh>
    <rPh sb="4" eb="6">
      <t>カイシ</t>
    </rPh>
    <rPh sb="6" eb="7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ヒ</t>
    </rPh>
    <rPh sb="22" eb="24">
      <t>カゲツ</t>
    </rPh>
    <rPh sb="24" eb="26">
      <t>イナイ</t>
    </rPh>
    <phoneticPr fontId="2"/>
  </si>
  <si>
    <t>・助成対象期間中（R1/8/1～R2/1/31）の対価・支払となるよう試算ください。</t>
    <rPh sb="1" eb="3">
      <t>ジョセイ</t>
    </rPh>
    <rPh sb="3" eb="5">
      <t>タイショウ</t>
    </rPh>
    <rPh sb="5" eb="8">
      <t>キカンチュウ</t>
    </rPh>
    <rPh sb="25" eb="27">
      <t>タイカ</t>
    </rPh>
    <rPh sb="28" eb="30">
      <t>シハライ</t>
    </rPh>
    <rPh sb="35" eb="37">
      <t>シサン</t>
    </rPh>
    <phoneticPr fontId="5"/>
  </si>
  <si>
    <t>・助成対象期間中（R1/8/1～R2/1/31）の対価・支払となるよう試算ください。</t>
    <rPh sb="1" eb="3">
      <t>ジョセイ</t>
    </rPh>
    <rPh sb="3" eb="5">
      <t>タイショウ</t>
    </rPh>
    <rPh sb="5" eb="8">
      <t>キカンチュウ</t>
    </rPh>
    <rPh sb="25" eb="27">
      <t>タイカ</t>
    </rPh>
    <rPh sb="28" eb="30">
      <t>シハライ</t>
    </rPh>
    <rPh sb="35" eb="37">
      <t>シサン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</si>
</sst>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0" fillId="2" borderId="0" xfId="0" applyFont="1" applyFill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0" borderId="0" xfId="0" applyFo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38" fontId="19" fillId="4" borderId="1" xfId="1" applyFont="1" applyFill="1" applyBorder="1" applyAlignment="1">
      <alignment horizontal="right" vertical="center"/>
    </xf>
    <xf numFmtId="38" fontId="19" fillId="4" borderId="1" xfId="1" applyFont="1" applyFill="1" applyBorder="1">
      <alignment vertical="center"/>
    </xf>
    <xf numFmtId="38" fontId="19" fillId="4" borderId="2" xfId="1" applyFont="1" applyFill="1" applyBorder="1" applyAlignment="1">
      <alignment horizontal="right" vertical="center"/>
    </xf>
    <xf numFmtId="38" fontId="19" fillId="4" borderId="3" xfId="1" applyFont="1" applyFill="1" applyBorder="1" applyAlignment="1">
      <alignment horizontal="right" vertical="center"/>
    </xf>
    <xf numFmtId="0" fontId="18" fillId="4" borderId="1" xfId="0" applyFont="1" applyFill="1" applyBorder="1">
      <alignment vertical="center"/>
    </xf>
    <xf numFmtId="38" fontId="18" fillId="4" borderId="1" xfId="0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0" fillId="0" borderId="0" xfId="0" applyFont="1" applyFill="1" applyProtection="1">
      <alignment vertical="center"/>
      <protection locked="0"/>
    </xf>
    <xf numFmtId="38" fontId="16" fillId="0" borderId="0" xfId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8" fontId="24" fillId="5" borderId="1" xfId="1" applyFont="1" applyFill="1" applyBorder="1" applyAlignment="1" applyProtection="1">
      <alignment vertical="center"/>
      <protection locked="0"/>
    </xf>
    <xf numFmtId="38" fontId="20" fillId="5" borderId="1" xfId="1" applyFont="1" applyFill="1" applyBorder="1" applyAlignment="1" applyProtection="1">
      <alignment horizontal="right" vertical="center"/>
      <protection locked="0"/>
    </xf>
    <xf numFmtId="38" fontId="20" fillId="5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24" fillId="2" borderId="1" xfId="1" applyFont="1" applyFill="1" applyBorder="1" applyAlignment="1" applyProtection="1">
      <alignment vertical="center"/>
      <protection locked="0"/>
    </xf>
    <xf numFmtId="38" fontId="20" fillId="2" borderId="1" xfId="1" applyFont="1" applyFill="1" applyBorder="1" applyAlignment="1" applyProtection="1">
      <alignment horizontal="right" vertical="center"/>
      <protection locked="0"/>
    </xf>
    <xf numFmtId="38" fontId="20" fillId="2" borderId="1" xfId="1" applyFont="1" applyFill="1" applyBorder="1" applyAlignment="1" applyProtection="1">
      <alignment horizontal="center" vertical="center"/>
      <protection locked="0"/>
    </xf>
    <xf numFmtId="38" fontId="24" fillId="2" borderId="1" xfId="1" applyFont="1" applyFill="1" applyBorder="1" applyAlignment="1" applyProtection="1">
      <alignment vertical="center" wrapText="1"/>
      <protection locked="0"/>
    </xf>
    <xf numFmtId="38" fontId="24" fillId="2" borderId="4" xfId="1" applyFont="1" applyFill="1" applyBorder="1" applyAlignment="1" applyProtection="1">
      <alignment vertical="center"/>
      <protection locked="0"/>
    </xf>
    <xf numFmtId="38" fontId="20" fillId="2" borderId="4" xfId="1" applyFont="1" applyFill="1" applyBorder="1" applyAlignment="1" applyProtection="1">
      <alignment horizontal="right" vertical="center"/>
      <protection locked="0"/>
    </xf>
    <xf numFmtId="38" fontId="20" fillId="2" borderId="4" xfId="1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38" fontId="26" fillId="2" borderId="1" xfId="1" applyFont="1" applyFill="1" applyBorder="1" applyAlignment="1" applyProtection="1">
      <alignment horizontal="right" vertical="center" wrapText="1"/>
      <protection locked="0"/>
    </xf>
    <xf numFmtId="38" fontId="26" fillId="5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24" fillId="0" borderId="1" xfId="1" applyFont="1" applyFill="1" applyBorder="1" applyAlignment="1" applyProtection="1">
      <alignment vertical="center"/>
      <protection locked="0"/>
    </xf>
    <xf numFmtId="38" fontId="20" fillId="0" borderId="1" xfId="1" applyFont="1" applyFill="1" applyBorder="1" applyAlignment="1" applyProtection="1">
      <alignment horizontal="right" vertical="center"/>
      <protection locked="0"/>
    </xf>
    <xf numFmtId="38" fontId="20" fillId="0" borderId="1" xfId="1" applyFont="1" applyFill="1" applyBorder="1" applyAlignment="1" applyProtection="1">
      <alignment horizontal="center" vertical="center"/>
      <protection locked="0"/>
    </xf>
    <xf numFmtId="38" fontId="24" fillId="0" borderId="4" xfId="1" applyFont="1" applyFill="1" applyBorder="1" applyAlignment="1" applyProtection="1">
      <alignment vertical="center"/>
      <protection locked="0"/>
    </xf>
    <xf numFmtId="38" fontId="20" fillId="0" borderId="4" xfId="1" applyFont="1" applyFill="1" applyBorder="1" applyAlignment="1" applyProtection="1">
      <alignment horizontal="right" vertical="center"/>
      <protection locked="0"/>
    </xf>
    <xf numFmtId="38" fontId="20" fillId="0" borderId="4" xfId="1" applyFont="1" applyFill="1" applyBorder="1" applyAlignment="1" applyProtection="1">
      <alignment horizontal="center" vertical="center"/>
      <protection locked="0"/>
    </xf>
    <xf numFmtId="38" fontId="26" fillId="2" borderId="4" xfId="1" applyFont="1" applyFill="1" applyBorder="1" applyAlignment="1" applyProtection="1">
      <alignment horizontal="right" vertical="center" wrapText="1"/>
      <protection locked="0"/>
    </xf>
    <xf numFmtId="0" fontId="27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13" fillId="2" borderId="0" xfId="0" applyFont="1" applyFill="1" applyAlignment="1">
      <alignment horizontal="left" vertical="center" indent="1"/>
    </xf>
    <xf numFmtId="38" fontId="17" fillId="3" borderId="1" xfId="1" applyFont="1" applyFill="1" applyBorder="1" applyAlignment="1">
      <alignment horizontal="right" vertical="center"/>
    </xf>
    <xf numFmtId="38" fontId="29" fillId="3" borderId="1" xfId="1" applyFont="1" applyFill="1" applyBorder="1" applyAlignment="1">
      <alignment horizontal="right" vertical="center"/>
    </xf>
    <xf numFmtId="38" fontId="14" fillId="3" borderId="5" xfId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38" fontId="16" fillId="2" borderId="1" xfId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2" fontId="0" fillId="0" borderId="0" xfId="0" quotePrefix="1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8" fontId="14" fillId="0" borderId="1" xfId="1" applyFont="1" applyFill="1" applyBorder="1" applyAlignment="1">
      <alignment vertical="center"/>
    </xf>
    <xf numFmtId="38" fontId="20" fillId="0" borderId="0" xfId="1" applyFont="1" applyFill="1" applyBorder="1" applyAlignment="1">
      <alignment horizontal="center" vertical="center"/>
    </xf>
    <xf numFmtId="38" fontId="17" fillId="0" borderId="7" xfId="1" applyFont="1" applyBorder="1" applyAlignment="1">
      <alignment horizontal="right" vertical="center"/>
    </xf>
    <xf numFmtId="38" fontId="14" fillId="3" borderId="8" xfId="1" applyFont="1" applyFill="1" applyBorder="1" applyAlignment="1">
      <alignment horizontal="right" vertical="center"/>
    </xf>
    <xf numFmtId="0" fontId="11" fillId="2" borderId="0" xfId="0" applyFont="1" applyFill="1">
      <alignment vertical="center"/>
    </xf>
    <xf numFmtId="0" fontId="30" fillId="2" borderId="0" xfId="0" applyFont="1" applyFill="1" applyAlignment="1">
      <alignment horizontal="right" vertical="center"/>
    </xf>
    <xf numFmtId="38" fontId="10" fillId="0" borderId="0" xfId="1" applyFont="1">
      <alignment vertical="center"/>
    </xf>
    <xf numFmtId="0" fontId="32" fillId="8" borderId="1" xfId="0" applyFont="1" applyFill="1" applyBorder="1" applyAlignment="1" applyProtection="1">
      <alignment horizontal="center" vertical="center" wrapText="1"/>
      <protection locked="0"/>
    </xf>
    <xf numFmtId="12" fontId="32" fillId="8" borderId="1" xfId="0" applyNumberFormat="1" applyFont="1" applyFill="1" applyBorder="1" applyAlignment="1" applyProtection="1">
      <alignment horizontal="center" vertical="center" wrapText="1"/>
      <protection locked="0"/>
    </xf>
    <xf numFmtId="38" fontId="17" fillId="8" borderId="1" xfId="1" applyFont="1" applyFill="1" applyBorder="1" applyAlignment="1" applyProtection="1">
      <alignment horizontal="right" vertical="center"/>
      <protection locked="0"/>
    </xf>
    <xf numFmtId="38" fontId="18" fillId="0" borderId="1" xfId="1" applyFont="1" applyFill="1" applyBorder="1" applyAlignment="1">
      <alignment horizontal="right" vertical="center"/>
    </xf>
    <xf numFmtId="38" fontId="21" fillId="9" borderId="1" xfId="1" applyFont="1" applyFill="1" applyBorder="1" applyAlignment="1">
      <alignment horizontal="center" vertical="center"/>
    </xf>
    <xf numFmtId="38" fontId="0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1" fillId="4" borderId="0" xfId="0" applyFont="1" applyFill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38" fontId="17" fillId="0" borderId="6" xfId="1" applyFont="1" applyFill="1" applyBorder="1" applyAlignment="1">
      <alignment horizontal="center" vertical="center"/>
    </xf>
    <xf numFmtId="38" fontId="17" fillId="0" borderId="9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38" fontId="17" fillId="0" borderId="11" xfId="1" applyFont="1" applyBorder="1" applyAlignment="1">
      <alignment horizontal="center" vertical="center"/>
    </xf>
    <xf numFmtId="38" fontId="17" fillId="0" borderId="12" xfId="1" applyFont="1" applyBorder="1" applyAlignment="1">
      <alignment horizontal="center" vertical="center"/>
    </xf>
    <xf numFmtId="38" fontId="17" fillId="0" borderId="13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38" fontId="29" fillId="3" borderId="5" xfId="1" applyFont="1" applyFill="1" applyBorder="1" applyAlignment="1">
      <alignment horizontal="center" vertical="center"/>
    </xf>
    <xf numFmtId="38" fontId="29" fillId="3" borderId="10" xfId="1" applyFont="1" applyFill="1" applyBorder="1" applyAlignment="1">
      <alignment horizontal="center" vertical="center"/>
    </xf>
    <xf numFmtId="38" fontId="16" fillId="7" borderId="1" xfId="1" applyFont="1" applyFill="1" applyBorder="1" applyAlignment="1" applyProtection="1">
      <alignment horizontal="left" vertical="center" wrapText="1"/>
      <protection locked="0"/>
    </xf>
    <xf numFmtId="38" fontId="14" fillId="3" borderId="1" xfId="1" applyFont="1" applyFill="1" applyBorder="1" applyAlignment="1">
      <alignment horizontal="center" vertical="center"/>
    </xf>
    <xf numFmtId="0" fontId="18" fillId="8" borderId="5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6" fillId="8" borderId="14" xfId="0" applyFont="1" applyFill="1" applyBorder="1" applyAlignment="1" applyProtection="1">
      <alignment horizontal="left" vertical="center"/>
      <protection locked="0"/>
    </xf>
    <xf numFmtId="0" fontId="16" fillId="8" borderId="15" xfId="0" applyFont="1" applyFill="1" applyBorder="1" applyAlignment="1" applyProtection="1">
      <alignment horizontal="left" vertical="center"/>
      <protection locked="0"/>
    </xf>
    <xf numFmtId="0" fontId="16" fillId="8" borderId="16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view="pageBreakPreview" topLeftCell="A25" zoomScale="85" zoomScaleNormal="160" zoomScaleSheetLayoutView="85" workbookViewId="0">
      <selection activeCell="J6" sqref="J6"/>
    </sheetView>
  </sheetViews>
  <sheetFormatPr defaultRowHeight="13.5" x14ac:dyDescent="0.15"/>
  <cols>
    <col min="1" max="1" width="9" style="1"/>
    <col min="2" max="2" width="1.25" style="1" customWidth="1"/>
    <col min="3" max="3" width="16.375" style="1" customWidth="1"/>
    <col min="4" max="4" width="22.875" style="1" customWidth="1"/>
    <col min="5" max="5" width="8.25" style="1" customWidth="1"/>
    <col min="6" max="6" width="14.75" style="1" customWidth="1"/>
    <col min="7" max="7" width="8.25" style="1" customWidth="1"/>
    <col min="8" max="9" width="6.625" style="1" customWidth="1"/>
    <col min="10" max="10" width="10" style="1" customWidth="1"/>
    <col min="11" max="11" width="1.25" style="1" customWidth="1"/>
    <col min="12" max="12" width="8.625" style="1" customWidth="1"/>
    <col min="13" max="13" width="8.375" style="1" customWidth="1"/>
    <col min="14" max="14" width="2.125" style="1" customWidth="1"/>
    <col min="15" max="15" width="8.375" style="1" customWidth="1"/>
    <col min="16" max="16" width="2.125" style="1" customWidth="1"/>
    <col min="17" max="17" width="8.375" style="1" customWidth="1"/>
    <col min="18" max="18" width="2.125" style="1" customWidth="1"/>
    <col min="19" max="19" width="13.25" style="1" customWidth="1"/>
    <col min="20" max="16384" width="9" style="1"/>
  </cols>
  <sheetData>
    <row r="1" spans="1:18" ht="23.25" customHeight="1" x14ac:dyDescent="0.15">
      <c r="A1" s="18"/>
      <c r="C1" s="1" t="s">
        <v>20</v>
      </c>
      <c r="F1" s="35" t="s">
        <v>18</v>
      </c>
      <c r="G1" s="97"/>
      <c r="H1" s="97"/>
      <c r="I1" s="97"/>
      <c r="J1" s="97"/>
      <c r="L1" s="98" t="s">
        <v>89</v>
      </c>
      <c r="M1" s="98"/>
      <c r="N1" s="98"/>
      <c r="O1" s="98"/>
      <c r="P1" s="98"/>
      <c r="Q1" s="18"/>
      <c r="R1" s="18"/>
    </row>
    <row r="2" spans="1:18" ht="13.5" customHeight="1" x14ac:dyDescent="0.15">
      <c r="A2" s="18"/>
      <c r="F2" s="45"/>
      <c r="G2" s="60"/>
      <c r="H2" s="60"/>
      <c r="I2" s="60"/>
      <c r="J2" s="60"/>
      <c r="L2" s="98"/>
      <c r="M2" s="98"/>
      <c r="N2" s="98"/>
      <c r="O2" s="98"/>
      <c r="P2" s="98"/>
      <c r="Q2" s="18"/>
      <c r="R2" s="18"/>
    </row>
    <row r="3" spans="1:18" ht="35.25" customHeight="1" x14ac:dyDescent="0.15">
      <c r="A3" s="18"/>
      <c r="C3" s="96" t="s">
        <v>90</v>
      </c>
      <c r="D3" s="96"/>
      <c r="E3" s="96"/>
      <c r="F3" s="96"/>
      <c r="G3" s="96"/>
      <c r="H3" s="96"/>
      <c r="I3" s="96"/>
      <c r="J3" s="96"/>
      <c r="K3" s="34"/>
      <c r="L3" s="98"/>
      <c r="M3" s="98"/>
      <c r="N3" s="98"/>
      <c r="O3" s="98"/>
      <c r="P3" s="98"/>
      <c r="Q3" s="18"/>
      <c r="R3" s="18"/>
    </row>
    <row r="4" spans="1:18" ht="21" customHeight="1" x14ac:dyDescent="0.15">
      <c r="A4" s="18"/>
      <c r="C4" s="39" t="s">
        <v>24</v>
      </c>
      <c r="D4" s="34"/>
      <c r="E4" s="34"/>
      <c r="F4" s="34"/>
      <c r="G4" s="34"/>
      <c r="H4" s="34"/>
      <c r="I4" s="34"/>
      <c r="J4" s="34"/>
      <c r="K4" s="34"/>
      <c r="L4" s="18"/>
      <c r="M4" s="18"/>
      <c r="N4" s="18"/>
      <c r="O4" s="18"/>
      <c r="P4" s="18"/>
      <c r="Q4" s="18"/>
      <c r="R4" s="18"/>
    </row>
    <row r="5" spans="1:18" ht="18" customHeight="1" x14ac:dyDescent="0.15">
      <c r="A5" s="18"/>
      <c r="C5" s="39" t="s">
        <v>109</v>
      </c>
      <c r="D5" s="34"/>
      <c r="E5" s="34"/>
      <c r="F5" s="34"/>
      <c r="G5" s="34"/>
      <c r="H5" s="34"/>
      <c r="I5" s="34"/>
      <c r="J5" s="34"/>
      <c r="K5" s="34"/>
      <c r="L5" s="18"/>
      <c r="M5" s="18"/>
      <c r="N5" s="18"/>
      <c r="O5" s="18"/>
      <c r="P5" s="18"/>
      <c r="Q5" s="18"/>
      <c r="R5" s="18"/>
    </row>
    <row r="6" spans="1:18" ht="18" customHeight="1" x14ac:dyDescent="0.15">
      <c r="A6" s="18"/>
      <c r="C6" s="40" t="s">
        <v>26</v>
      </c>
      <c r="D6" s="34"/>
      <c r="E6" s="34"/>
      <c r="F6" s="34"/>
      <c r="G6" s="34"/>
      <c r="H6" s="34"/>
      <c r="I6" s="34"/>
      <c r="J6" s="34"/>
      <c r="K6" s="34"/>
      <c r="L6" s="18"/>
      <c r="M6" s="18"/>
      <c r="N6" s="18"/>
      <c r="O6" s="18"/>
      <c r="P6" s="18"/>
      <c r="Q6" s="18"/>
      <c r="R6" s="18"/>
    </row>
    <row r="7" spans="1:18" ht="18" customHeight="1" x14ac:dyDescent="0.15">
      <c r="A7" s="18"/>
      <c r="C7" s="39" t="s">
        <v>25</v>
      </c>
      <c r="D7" s="34"/>
      <c r="E7" s="34"/>
      <c r="F7" s="34"/>
      <c r="G7" s="34"/>
      <c r="H7" s="34"/>
      <c r="I7" s="34"/>
      <c r="J7" s="34"/>
      <c r="K7" s="34"/>
      <c r="L7" s="18"/>
      <c r="M7" s="18"/>
      <c r="N7" s="18"/>
      <c r="O7" s="18"/>
      <c r="P7" s="18"/>
      <c r="Q7" s="18"/>
      <c r="R7" s="18"/>
    </row>
    <row r="8" spans="1:18" ht="18" customHeight="1" x14ac:dyDescent="0.15">
      <c r="A8" s="18"/>
      <c r="C8" s="39" t="s">
        <v>91</v>
      </c>
      <c r="D8" s="34"/>
      <c r="E8" s="34"/>
      <c r="F8" s="34"/>
      <c r="G8" s="34"/>
      <c r="H8" s="34"/>
      <c r="I8" s="34"/>
      <c r="J8" s="34"/>
      <c r="K8" s="34"/>
      <c r="L8" s="18"/>
      <c r="M8" s="18"/>
      <c r="N8" s="18"/>
      <c r="O8" s="18"/>
      <c r="P8" s="18"/>
      <c r="Q8" s="18"/>
      <c r="R8" s="18"/>
    </row>
    <row r="9" spans="1:18" ht="6.75" customHeight="1" x14ac:dyDescent="0.15">
      <c r="A9" s="18"/>
      <c r="C9" s="12"/>
      <c r="D9" s="36"/>
      <c r="E9" s="36"/>
      <c r="F9" s="36"/>
      <c r="G9" s="36"/>
      <c r="H9" s="36"/>
      <c r="I9" s="36"/>
      <c r="J9" s="12"/>
      <c r="K9" s="12"/>
      <c r="L9" s="18"/>
      <c r="M9" s="18"/>
      <c r="N9" s="18"/>
      <c r="O9" s="18"/>
      <c r="P9" s="18"/>
      <c r="Q9" s="18"/>
      <c r="R9" s="18"/>
    </row>
    <row r="10" spans="1:18" x14ac:dyDescent="0.15">
      <c r="A10" s="18"/>
      <c r="C10" s="37" t="s">
        <v>93</v>
      </c>
      <c r="D10" s="3"/>
      <c r="E10" s="3"/>
      <c r="F10" s="3"/>
      <c r="G10" s="3"/>
      <c r="H10" s="3"/>
      <c r="I10" s="3"/>
      <c r="J10" s="88" t="s">
        <v>105</v>
      </c>
      <c r="K10" s="7"/>
      <c r="L10" s="18"/>
      <c r="M10" s="18"/>
      <c r="N10" s="18"/>
      <c r="O10" s="18"/>
      <c r="P10" s="18"/>
      <c r="Q10" s="18"/>
      <c r="R10" s="18"/>
    </row>
    <row r="11" spans="1:18" ht="40.5" customHeight="1" x14ac:dyDescent="0.15">
      <c r="A11" s="18"/>
      <c r="C11" s="54" t="s">
        <v>1</v>
      </c>
      <c r="D11" s="55" t="s">
        <v>19</v>
      </c>
      <c r="E11" s="55" t="s">
        <v>27</v>
      </c>
      <c r="F11" s="55" t="s">
        <v>22</v>
      </c>
      <c r="G11" s="55" t="s">
        <v>21</v>
      </c>
      <c r="H11" s="56" t="s">
        <v>30</v>
      </c>
      <c r="I11" s="56" t="s">
        <v>77</v>
      </c>
      <c r="J11" s="57" t="s">
        <v>23</v>
      </c>
      <c r="K11" s="14"/>
      <c r="L11" s="18"/>
      <c r="M11" s="18"/>
      <c r="N11" s="18"/>
      <c r="O11" s="18"/>
      <c r="P11" s="18"/>
      <c r="Q11" s="18"/>
      <c r="R11" s="18"/>
    </row>
    <row r="12" spans="1:18" ht="25.5" customHeight="1" x14ac:dyDescent="0.15">
      <c r="A12" s="18"/>
      <c r="C12" s="5" t="s">
        <v>32</v>
      </c>
      <c r="D12" s="46"/>
      <c r="E12" s="46"/>
      <c r="F12" s="46"/>
      <c r="G12" s="47"/>
      <c r="H12" s="48"/>
      <c r="I12" s="48"/>
      <c r="J12" s="58">
        <f>G12*H12*I12</f>
        <v>0</v>
      </c>
      <c r="K12" s="15"/>
      <c r="L12" s="18"/>
      <c r="M12" s="18"/>
      <c r="N12" s="18"/>
      <c r="O12" s="18"/>
      <c r="P12" s="18"/>
      <c r="Q12" s="18"/>
      <c r="R12" s="18"/>
    </row>
    <row r="13" spans="1:18" ht="25.5" customHeight="1" x14ac:dyDescent="0.15">
      <c r="A13" s="18"/>
      <c r="C13" s="53" t="s">
        <v>28</v>
      </c>
      <c r="D13" s="41"/>
      <c r="E13" s="41"/>
      <c r="F13" s="41"/>
      <c r="G13" s="42"/>
      <c r="H13" s="43"/>
      <c r="I13" s="43"/>
      <c r="J13" s="59">
        <f>SUM(J12:J12)</f>
        <v>0</v>
      </c>
      <c r="K13" s="15"/>
      <c r="L13" s="18"/>
      <c r="M13" s="18"/>
      <c r="N13" s="18"/>
      <c r="O13" s="18"/>
      <c r="P13" s="18"/>
      <c r="Q13" s="18"/>
      <c r="R13" s="18"/>
    </row>
    <row r="14" spans="1:18" ht="25.5" customHeight="1" x14ac:dyDescent="0.15">
      <c r="A14" s="18"/>
      <c r="C14" s="4" t="s">
        <v>3</v>
      </c>
      <c r="D14" s="46"/>
      <c r="E14" s="46"/>
      <c r="F14" s="46"/>
      <c r="G14" s="47"/>
      <c r="H14" s="48"/>
      <c r="I14" s="48"/>
      <c r="J14" s="58">
        <f>G14*H14*I14</f>
        <v>0</v>
      </c>
      <c r="K14" s="15"/>
      <c r="L14" s="18"/>
      <c r="M14" s="18"/>
      <c r="N14" s="18"/>
      <c r="O14" s="18"/>
      <c r="P14" s="18"/>
      <c r="Q14" s="18"/>
      <c r="R14" s="18"/>
    </row>
    <row r="15" spans="1:18" ht="25.5" customHeight="1" x14ac:dyDescent="0.15">
      <c r="A15" s="18"/>
      <c r="C15" s="53" t="s">
        <v>28</v>
      </c>
      <c r="D15" s="41"/>
      <c r="E15" s="41"/>
      <c r="F15" s="41"/>
      <c r="G15" s="42"/>
      <c r="H15" s="43"/>
      <c r="I15" s="43"/>
      <c r="J15" s="59">
        <f>SUM(J14:J14)</f>
        <v>0</v>
      </c>
      <c r="K15" s="15"/>
      <c r="L15" s="18"/>
      <c r="M15" s="18"/>
      <c r="N15" s="18"/>
      <c r="O15" s="18"/>
      <c r="P15" s="18"/>
      <c r="Q15" s="18"/>
      <c r="R15" s="18"/>
    </row>
    <row r="16" spans="1:18" ht="25.5" customHeight="1" x14ac:dyDescent="0.15">
      <c r="A16" s="18"/>
      <c r="C16" s="4" t="s">
        <v>4</v>
      </c>
      <c r="D16" s="49"/>
      <c r="E16" s="49"/>
      <c r="F16" s="46"/>
      <c r="G16" s="47"/>
      <c r="H16" s="48"/>
      <c r="I16" s="48"/>
      <c r="J16" s="58">
        <f>G16*H16*I16</f>
        <v>0</v>
      </c>
      <c r="K16" s="15"/>
      <c r="L16" s="18"/>
      <c r="M16" s="18"/>
      <c r="N16" s="18"/>
      <c r="O16" s="18"/>
      <c r="P16" s="18"/>
      <c r="Q16" s="18"/>
      <c r="R16" s="18"/>
    </row>
    <row r="17" spans="1:18" ht="25.5" customHeight="1" x14ac:dyDescent="0.15">
      <c r="A17" s="18"/>
      <c r="C17" s="53" t="s">
        <v>28</v>
      </c>
      <c r="D17" s="41"/>
      <c r="E17" s="41"/>
      <c r="F17" s="41"/>
      <c r="G17" s="42"/>
      <c r="H17" s="43"/>
      <c r="I17" s="43"/>
      <c r="J17" s="59">
        <f>SUM(J16:J16)</f>
        <v>0</v>
      </c>
      <c r="K17" s="15"/>
      <c r="L17" s="18"/>
      <c r="M17" s="18"/>
      <c r="N17" s="18"/>
      <c r="O17" s="18"/>
      <c r="P17" s="18"/>
      <c r="Q17" s="18"/>
      <c r="R17" s="18"/>
    </row>
    <row r="18" spans="1:18" ht="25.5" customHeight="1" x14ac:dyDescent="0.15">
      <c r="A18" s="18"/>
      <c r="C18" s="4" t="s">
        <v>33</v>
      </c>
      <c r="D18" s="49"/>
      <c r="E18" s="49"/>
      <c r="F18" s="46"/>
      <c r="G18" s="47"/>
      <c r="H18" s="48"/>
      <c r="I18" s="48"/>
      <c r="J18" s="58">
        <f>G18*H18*I18</f>
        <v>0</v>
      </c>
      <c r="K18" s="15"/>
      <c r="L18" s="18"/>
      <c r="M18" s="18"/>
      <c r="N18" s="18"/>
      <c r="O18" s="18"/>
      <c r="P18" s="18"/>
      <c r="Q18" s="18"/>
      <c r="R18" s="18"/>
    </row>
    <row r="19" spans="1:18" ht="25.5" customHeight="1" x14ac:dyDescent="0.15">
      <c r="A19" s="18"/>
      <c r="C19" s="53" t="s">
        <v>28</v>
      </c>
      <c r="D19" s="41"/>
      <c r="E19" s="41"/>
      <c r="F19" s="41"/>
      <c r="G19" s="42"/>
      <c r="H19" s="43"/>
      <c r="I19" s="43"/>
      <c r="J19" s="59">
        <f>SUM(J18:J18)</f>
        <v>0</v>
      </c>
      <c r="K19" s="15"/>
      <c r="L19" s="18"/>
      <c r="M19" s="18"/>
      <c r="N19" s="18"/>
      <c r="O19" s="18"/>
      <c r="P19" s="18"/>
      <c r="Q19" s="18"/>
      <c r="R19" s="18"/>
    </row>
    <row r="20" spans="1:18" ht="25.5" customHeight="1" x14ac:dyDescent="0.15">
      <c r="A20" s="18"/>
      <c r="C20" s="4" t="s">
        <v>31</v>
      </c>
      <c r="D20" s="46"/>
      <c r="E20" s="46"/>
      <c r="F20" s="46"/>
      <c r="G20" s="47"/>
      <c r="H20" s="48"/>
      <c r="I20" s="48"/>
      <c r="J20" s="58">
        <f>G20*H20*I20</f>
        <v>0</v>
      </c>
      <c r="K20" s="15"/>
      <c r="L20" s="18"/>
      <c r="M20" s="18"/>
      <c r="N20" s="18"/>
      <c r="O20" s="18"/>
      <c r="P20" s="18"/>
      <c r="Q20" s="18"/>
      <c r="R20" s="18"/>
    </row>
    <row r="21" spans="1:18" ht="25.5" customHeight="1" x14ac:dyDescent="0.15">
      <c r="A21" s="18"/>
      <c r="C21" s="53" t="s">
        <v>28</v>
      </c>
      <c r="D21" s="41"/>
      <c r="E21" s="41"/>
      <c r="F21" s="41"/>
      <c r="G21" s="42"/>
      <c r="H21" s="43"/>
      <c r="I21" s="43"/>
      <c r="J21" s="59">
        <f>SUM(J20:J20)</f>
        <v>0</v>
      </c>
      <c r="K21" s="15"/>
      <c r="L21" s="18"/>
      <c r="M21" s="18"/>
      <c r="N21" s="18"/>
      <c r="O21" s="18"/>
      <c r="P21" s="18"/>
      <c r="Q21" s="18"/>
      <c r="R21" s="18"/>
    </row>
    <row r="22" spans="1:18" ht="25.5" customHeight="1" x14ac:dyDescent="0.15">
      <c r="A22" s="18"/>
      <c r="C22" s="4" t="s">
        <v>6</v>
      </c>
      <c r="D22" s="46"/>
      <c r="E22" s="46"/>
      <c r="F22" s="46"/>
      <c r="G22" s="47"/>
      <c r="H22" s="48"/>
      <c r="I22" s="48"/>
      <c r="J22" s="58">
        <f>G22*H22*I22</f>
        <v>0</v>
      </c>
      <c r="K22" s="15"/>
      <c r="L22" s="18"/>
      <c r="M22" s="18"/>
      <c r="N22" s="18"/>
      <c r="O22" s="18"/>
      <c r="P22" s="18"/>
      <c r="Q22" s="18"/>
      <c r="R22" s="18"/>
    </row>
    <row r="23" spans="1:18" ht="25.5" customHeight="1" x14ac:dyDescent="0.15">
      <c r="A23" s="18"/>
      <c r="C23" s="53" t="s">
        <v>28</v>
      </c>
      <c r="D23" s="41"/>
      <c r="E23" s="41"/>
      <c r="F23" s="41"/>
      <c r="G23" s="42"/>
      <c r="H23" s="43"/>
      <c r="I23" s="43"/>
      <c r="J23" s="59">
        <f>SUM(J22:J22)</f>
        <v>0</v>
      </c>
      <c r="K23" s="15"/>
      <c r="L23" s="18"/>
      <c r="M23" s="18"/>
      <c r="N23" s="18"/>
      <c r="O23" s="18"/>
      <c r="P23" s="18"/>
      <c r="Q23" s="18"/>
      <c r="R23" s="18"/>
    </row>
    <row r="24" spans="1:18" ht="25.5" customHeight="1" x14ac:dyDescent="0.15">
      <c r="A24" s="18"/>
      <c r="C24" s="4" t="s">
        <v>5</v>
      </c>
      <c r="D24" s="46"/>
      <c r="E24" s="46"/>
      <c r="F24" s="46"/>
      <c r="G24" s="47"/>
      <c r="H24" s="48"/>
      <c r="I24" s="48"/>
      <c r="J24" s="58">
        <f>G24*H24*I24</f>
        <v>0</v>
      </c>
      <c r="K24" s="15"/>
      <c r="L24" s="18"/>
      <c r="M24" s="18"/>
      <c r="N24" s="18"/>
      <c r="O24" s="18"/>
      <c r="P24" s="18"/>
      <c r="Q24" s="18"/>
      <c r="R24" s="18"/>
    </row>
    <row r="25" spans="1:18" ht="25.5" customHeight="1" x14ac:dyDescent="0.15">
      <c r="A25" s="18"/>
      <c r="C25" s="53" t="s">
        <v>28</v>
      </c>
      <c r="D25" s="41"/>
      <c r="E25" s="41"/>
      <c r="F25" s="41"/>
      <c r="G25" s="42"/>
      <c r="H25" s="43"/>
      <c r="I25" s="43"/>
      <c r="J25" s="59">
        <f>SUM(J24:J24)</f>
        <v>0</v>
      </c>
      <c r="K25" s="15"/>
      <c r="L25" s="18"/>
      <c r="M25" s="18"/>
      <c r="N25" s="18"/>
      <c r="O25" s="18"/>
      <c r="P25" s="18"/>
      <c r="Q25" s="18"/>
      <c r="R25" s="18"/>
    </row>
    <row r="26" spans="1:18" ht="25.5" customHeight="1" x14ac:dyDescent="0.15">
      <c r="A26" s="18"/>
      <c r="C26" s="4" t="s">
        <v>7</v>
      </c>
      <c r="D26" s="46"/>
      <c r="E26" s="46"/>
      <c r="F26" s="46"/>
      <c r="G26" s="47"/>
      <c r="H26" s="48"/>
      <c r="I26" s="48"/>
      <c r="J26" s="58">
        <f>G26*H26*I26</f>
        <v>0</v>
      </c>
      <c r="K26" s="15"/>
      <c r="L26" s="18"/>
      <c r="M26" s="18"/>
      <c r="N26" s="18"/>
      <c r="O26" s="18"/>
      <c r="P26" s="18"/>
      <c r="Q26" s="18"/>
      <c r="R26" s="18"/>
    </row>
    <row r="27" spans="1:18" ht="25.5" customHeight="1" x14ac:dyDescent="0.15">
      <c r="A27" s="18"/>
      <c r="C27" s="53" t="s">
        <v>28</v>
      </c>
      <c r="D27" s="41"/>
      <c r="E27" s="41"/>
      <c r="F27" s="41"/>
      <c r="G27" s="42"/>
      <c r="H27" s="43"/>
      <c r="I27" s="43"/>
      <c r="J27" s="59">
        <f>SUM(J26:J26)</f>
        <v>0</v>
      </c>
      <c r="K27" s="15"/>
      <c r="L27" s="18"/>
      <c r="M27" s="18"/>
      <c r="N27" s="18"/>
      <c r="O27" s="18"/>
      <c r="P27" s="18"/>
      <c r="Q27" s="18"/>
      <c r="R27" s="18"/>
    </row>
    <row r="28" spans="1:18" ht="25.5" customHeight="1" x14ac:dyDescent="0.15">
      <c r="A28" s="18"/>
      <c r="C28" s="4" t="s">
        <v>8</v>
      </c>
      <c r="D28" s="62"/>
      <c r="E28" s="62"/>
      <c r="F28" s="62"/>
      <c r="G28" s="63"/>
      <c r="H28" s="64"/>
      <c r="I28" s="64"/>
      <c r="J28" s="58">
        <f>G28*H28*I28</f>
        <v>0</v>
      </c>
      <c r="K28" s="15"/>
      <c r="L28" s="18"/>
      <c r="M28" s="18"/>
      <c r="N28" s="18"/>
      <c r="O28" s="18"/>
      <c r="P28" s="18"/>
      <c r="Q28" s="18"/>
      <c r="R28" s="18"/>
    </row>
    <row r="29" spans="1:18" ht="25.5" customHeight="1" x14ac:dyDescent="0.15">
      <c r="A29" s="18"/>
      <c r="C29" s="53" t="s">
        <v>28</v>
      </c>
      <c r="D29" s="41"/>
      <c r="E29" s="41"/>
      <c r="F29" s="41"/>
      <c r="G29" s="42"/>
      <c r="H29" s="43"/>
      <c r="I29" s="43"/>
      <c r="J29" s="59">
        <f>SUM(J28)</f>
        <v>0</v>
      </c>
      <c r="K29" s="15"/>
      <c r="L29" s="18"/>
      <c r="M29" s="18"/>
      <c r="N29" s="18"/>
      <c r="O29" s="18"/>
      <c r="P29" s="18"/>
      <c r="Q29" s="18"/>
      <c r="R29" s="18"/>
    </row>
    <row r="30" spans="1:18" ht="25.5" customHeight="1" x14ac:dyDescent="0.15">
      <c r="A30" s="18"/>
      <c r="C30" s="38" t="s">
        <v>9</v>
      </c>
      <c r="D30" s="65"/>
      <c r="E30" s="65"/>
      <c r="F30" s="65"/>
      <c r="G30" s="66"/>
      <c r="H30" s="67"/>
      <c r="I30" s="67"/>
      <c r="J30" s="58">
        <f>G30*H30*I30</f>
        <v>0</v>
      </c>
      <c r="K30" s="15"/>
      <c r="L30" s="18"/>
      <c r="M30" s="18"/>
      <c r="N30" s="18"/>
      <c r="O30" s="18"/>
      <c r="P30" s="18"/>
      <c r="Q30" s="18"/>
      <c r="R30" s="18"/>
    </row>
    <row r="31" spans="1:18" ht="25.5" customHeight="1" x14ac:dyDescent="0.15">
      <c r="A31" s="18"/>
      <c r="C31" s="53" t="s">
        <v>28</v>
      </c>
      <c r="D31" s="41"/>
      <c r="E31" s="41"/>
      <c r="F31" s="41"/>
      <c r="G31" s="42"/>
      <c r="H31" s="43"/>
      <c r="I31" s="43"/>
      <c r="J31" s="59">
        <f>SUM(J30)</f>
        <v>0</v>
      </c>
      <c r="K31" s="15"/>
      <c r="L31" s="18"/>
      <c r="M31" s="18"/>
      <c r="N31" s="18"/>
      <c r="O31" s="18"/>
      <c r="P31" s="18"/>
      <c r="Q31" s="18"/>
      <c r="R31" s="18"/>
    </row>
    <row r="32" spans="1:18" ht="25.5" customHeight="1" x14ac:dyDescent="0.15">
      <c r="A32" s="18"/>
      <c r="C32" s="4" t="s">
        <v>95</v>
      </c>
      <c r="D32" s="49"/>
      <c r="E32" s="46"/>
      <c r="F32" s="46"/>
      <c r="G32" s="47"/>
      <c r="H32" s="48"/>
      <c r="I32" s="48"/>
      <c r="J32" s="58">
        <f>G32*H32*I32</f>
        <v>0</v>
      </c>
      <c r="K32" s="15"/>
    </row>
    <row r="33" spans="1:18" ht="25.5" customHeight="1" x14ac:dyDescent="0.15">
      <c r="A33" s="18"/>
      <c r="C33" s="53" t="s">
        <v>28</v>
      </c>
      <c r="D33" s="41"/>
      <c r="E33" s="41"/>
      <c r="F33" s="41"/>
      <c r="G33" s="42"/>
      <c r="H33" s="43"/>
      <c r="I33" s="43"/>
      <c r="J33" s="59">
        <f>SUM(J32:J32)</f>
        <v>0</v>
      </c>
      <c r="K33" s="15"/>
      <c r="L33" s="18"/>
      <c r="M33" s="18"/>
      <c r="N33" s="18"/>
      <c r="O33" s="18"/>
      <c r="P33" s="18"/>
      <c r="Q33" s="18"/>
      <c r="R33" s="18"/>
    </row>
    <row r="34" spans="1:18" ht="4.5" customHeight="1" x14ac:dyDescent="0.15">
      <c r="A34" s="18"/>
      <c r="C34" s="2"/>
      <c r="K34" s="17"/>
    </row>
    <row r="35" spans="1:18" ht="20.25" customHeight="1" x14ac:dyDescent="0.15">
      <c r="A35" s="18"/>
      <c r="C35" s="30"/>
      <c r="J35" s="44" t="s">
        <v>17</v>
      </c>
    </row>
    <row r="36" spans="1:18" ht="21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20"/>
      <c r="N36" s="20"/>
      <c r="O36" s="20"/>
      <c r="P36" s="20"/>
      <c r="Q36" s="20"/>
      <c r="R36" s="20"/>
    </row>
    <row r="37" spans="1:18" ht="21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1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21" customHeight="1" x14ac:dyDescent="0.15"/>
    <row r="40" spans="1:18" ht="21" customHeight="1" x14ac:dyDescent="0.15"/>
  </sheetData>
  <mergeCells count="3">
    <mergeCell ref="C3:J3"/>
    <mergeCell ref="G1:J1"/>
    <mergeCell ref="L1:P3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="85" zoomScaleNormal="160" zoomScaleSheetLayoutView="85" workbookViewId="0">
      <selection activeCell="J5" sqref="J5"/>
    </sheetView>
  </sheetViews>
  <sheetFormatPr defaultRowHeight="13.5" x14ac:dyDescent="0.15"/>
  <cols>
    <col min="1" max="1" width="9" style="1"/>
    <col min="2" max="2" width="1.25" style="1" customWidth="1"/>
    <col min="3" max="3" width="16.25" style="1" customWidth="1"/>
    <col min="4" max="4" width="22" style="1" customWidth="1"/>
    <col min="5" max="5" width="8.25" style="1" customWidth="1"/>
    <col min="6" max="6" width="14.75" style="1" customWidth="1"/>
    <col min="7" max="7" width="8.25" style="1" customWidth="1"/>
    <col min="8" max="9" width="6.625" style="1" customWidth="1"/>
    <col min="10" max="10" width="9.375" style="1" customWidth="1"/>
    <col min="11" max="11" width="1.25" style="1" customWidth="1"/>
    <col min="12" max="12" width="8.625" style="1" customWidth="1"/>
    <col min="13" max="13" width="8.375" style="1" customWidth="1"/>
    <col min="14" max="14" width="2.125" style="1" customWidth="1"/>
    <col min="15" max="15" width="8.375" style="1" customWidth="1"/>
    <col min="16" max="16" width="2.125" style="1" customWidth="1"/>
    <col min="17" max="17" width="8.375" style="1" customWidth="1"/>
    <col min="18" max="18" width="2.125" style="1" customWidth="1"/>
    <col min="19" max="19" width="13.25" style="1" customWidth="1"/>
    <col min="20" max="16384" width="9" style="1"/>
  </cols>
  <sheetData>
    <row r="1" spans="1:18" ht="23.25" customHeight="1" x14ac:dyDescent="0.15">
      <c r="A1" s="18"/>
      <c r="C1" s="1" t="s">
        <v>20</v>
      </c>
      <c r="D1" s="69" t="s">
        <v>88</v>
      </c>
      <c r="F1" s="35" t="s">
        <v>18</v>
      </c>
      <c r="G1" s="97" t="s">
        <v>34</v>
      </c>
      <c r="H1" s="97"/>
      <c r="I1" s="97"/>
      <c r="J1" s="97"/>
      <c r="L1" s="18"/>
      <c r="M1" s="18"/>
      <c r="N1" s="18"/>
      <c r="O1" s="18"/>
      <c r="P1" s="18"/>
      <c r="Q1" s="18"/>
      <c r="R1" s="18"/>
    </row>
    <row r="2" spans="1:18" ht="13.5" customHeight="1" x14ac:dyDescent="0.15">
      <c r="A2" s="18"/>
      <c r="F2" s="45"/>
      <c r="G2" s="60"/>
      <c r="H2" s="60"/>
      <c r="I2" s="60"/>
      <c r="J2" s="60"/>
      <c r="L2" s="18"/>
      <c r="M2" s="18"/>
      <c r="N2" s="18"/>
      <c r="O2" s="18"/>
      <c r="P2" s="18"/>
      <c r="Q2" s="18"/>
      <c r="R2" s="18"/>
    </row>
    <row r="3" spans="1:18" ht="35.25" customHeight="1" x14ac:dyDescent="0.15">
      <c r="A3" s="18"/>
      <c r="C3" s="96" t="s">
        <v>90</v>
      </c>
      <c r="D3" s="96"/>
      <c r="E3" s="96"/>
      <c r="F3" s="96"/>
      <c r="G3" s="96"/>
      <c r="H3" s="96"/>
      <c r="I3" s="96"/>
      <c r="J3" s="96"/>
      <c r="K3" s="61"/>
      <c r="L3" s="18"/>
      <c r="M3" s="18"/>
      <c r="N3" s="18"/>
      <c r="O3" s="18"/>
      <c r="P3" s="18"/>
      <c r="Q3" s="18"/>
      <c r="R3" s="18"/>
    </row>
    <row r="4" spans="1:18" ht="21" customHeight="1" x14ac:dyDescent="0.15">
      <c r="A4" s="18"/>
      <c r="C4" s="39" t="s">
        <v>35</v>
      </c>
      <c r="D4" s="61"/>
      <c r="E4" s="61"/>
      <c r="F4" s="61"/>
      <c r="G4" s="61"/>
      <c r="H4" s="61"/>
      <c r="I4" s="61"/>
      <c r="J4" s="61"/>
      <c r="K4" s="61"/>
      <c r="L4" s="18"/>
      <c r="M4" s="18"/>
      <c r="N4" s="18"/>
      <c r="O4" s="18"/>
      <c r="P4" s="18"/>
      <c r="Q4" s="18"/>
      <c r="R4" s="18"/>
    </row>
    <row r="5" spans="1:18" ht="18" customHeight="1" x14ac:dyDescent="0.15">
      <c r="A5" s="18"/>
      <c r="C5" s="39" t="s">
        <v>110</v>
      </c>
      <c r="D5" s="61"/>
      <c r="E5" s="61"/>
      <c r="F5" s="61"/>
      <c r="G5" s="61"/>
      <c r="H5" s="61"/>
      <c r="I5" s="61"/>
      <c r="J5" s="61"/>
      <c r="K5" s="61"/>
      <c r="L5" s="18"/>
      <c r="M5" s="18"/>
      <c r="N5" s="18"/>
      <c r="O5" s="18"/>
      <c r="P5" s="18"/>
      <c r="Q5" s="18"/>
      <c r="R5" s="18"/>
    </row>
    <row r="6" spans="1:18" ht="18" customHeight="1" x14ac:dyDescent="0.15">
      <c r="A6" s="18"/>
      <c r="C6" s="40" t="s">
        <v>36</v>
      </c>
      <c r="D6" s="61"/>
      <c r="E6" s="61"/>
      <c r="F6" s="61"/>
      <c r="G6" s="61"/>
      <c r="H6" s="61"/>
      <c r="I6" s="61"/>
      <c r="J6" s="61"/>
      <c r="K6" s="61"/>
      <c r="L6" s="18"/>
      <c r="M6" s="18"/>
      <c r="N6" s="18"/>
      <c r="O6" s="18"/>
      <c r="P6" s="18"/>
      <c r="Q6" s="18"/>
      <c r="R6" s="18"/>
    </row>
    <row r="7" spans="1:18" ht="18" customHeight="1" x14ac:dyDescent="0.15">
      <c r="A7" s="18"/>
      <c r="C7" s="39" t="s">
        <v>37</v>
      </c>
      <c r="D7" s="61"/>
      <c r="E7" s="61"/>
      <c r="F7" s="61"/>
      <c r="G7" s="61"/>
      <c r="H7" s="61"/>
      <c r="I7" s="61"/>
      <c r="J7" s="61"/>
      <c r="K7" s="61"/>
      <c r="L7" s="18"/>
      <c r="M7" s="18"/>
      <c r="N7" s="18"/>
      <c r="O7" s="18"/>
      <c r="P7" s="18"/>
      <c r="Q7" s="18"/>
      <c r="R7" s="18"/>
    </row>
    <row r="8" spans="1:18" ht="18" customHeight="1" x14ac:dyDescent="0.15">
      <c r="A8" s="18"/>
      <c r="C8" s="39" t="s">
        <v>92</v>
      </c>
      <c r="D8" s="61"/>
      <c r="E8" s="61"/>
      <c r="F8" s="61"/>
      <c r="G8" s="61"/>
      <c r="H8" s="61"/>
      <c r="I8" s="61"/>
      <c r="J8" s="61"/>
      <c r="K8" s="61"/>
      <c r="L8" s="18"/>
      <c r="M8" s="18"/>
      <c r="N8" s="18"/>
      <c r="O8" s="18"/>
      <c r="P8" s="18"/>
      <c r="Q8" s="18"/>
      <c r="R8" s="18"/>
    </row>
    <row r="9" spans="1:18" ht="6.75" customHeight="1" x14ac:dyDescent="0.15">
      <c r="A9" s="18"/>
      <c r="C9" s="12"/>
      <c r="D9" s="36"/>
      <c r="E9" s="36"/>
      <c r="F9" s="36"/>
      <c r="G9" s="36"/>
      <c r="H9" s="36"/>
      <c r="I9" s="36"/>
      <c r="J9" s="12"/>
      <c r="K9" s="12"/>
      <c r="L9" s="18"/>
      <c r="M9" s="18"/>
      <c r="N9" s="18"/>
      <c r="O9" s="18"/>
      <c r="P9" s="18"/>
      <c r="Q9" s="18"/>
      <c r="R9" s="18"/>
    </row>
    <row r="10" spans="1:18" x14ac:dyDescent="0.15">
      <c r="A10" s="18"/>
      <c r="C10" s="37" t="s">
        <v>94</v>
      </c>
      <c r="D10" s="3"/>
      <c r="E10" s="3"/>
      <c r="F10" s="3"/>
      <c r="G10" s="3"/>
      <c r="H10" s="87"/>
      <c r="I10" s="3"/>
      <c r="J10" s="88" t="s">
        <v>105</v>
      </c>
      <c r="K10" s="7"/>
      <c r="L10" s="18"/>
      <c r="M10" s="18"/>
      <c r="N10" s="18"/>
      <c r="O10" s="18"/>
      <c r="P10" s="18"/>
      <c r="Q10" s="18"/>
      <c r="R10" s="18"/>
    </row>
    <row r="11" spans="1:18" ht="40.5" customHeight="1" x14ac:dyDescent="0.15">
      <c r="A11" s="18"/>
      <c r="C11" s="54" t="s">
        <v>1</v>
      </c>
      <c r="D11" s="55" t="s">
        <v>19</v>
      </c>
      <c r="E11" s="55" t="s">
        <v>38</v>
      </c>
      <c r="F11" s="55" t="s">
        <v>39</v>
      </c>
      <c r="G11" s="55" t="s">
        <v>40</v>
      </c>
      <c r="H11" s="56" t="s">
        <v>41</v>
      </c>
      <c r="I11" s="56" t="s">
        <v>76</v>
      </c>
      <c r="J11" s="57" t="s">
        <v>23</v>
      </c>
      <c r="K11" s="14"/>
      <c r="L11" s="18"/>
      <c r="M11" s="18"/>
      <c r="N11" s="18"/>
      <c r="O11" s="18"/>
      <c r="P11" s="18"/>
      <c r="Q11" s="18"/>
      <c r="R11" s="18"/>
    </row>
    <row r="12" spans="1:18" ht="29.25" customHeight="1" x14ac:dyDescent="0.15">
      <c r="A12" s="18"/>
      <c r="C12" s="4" t="s">
        <v>3</v>
      </c>
      <c r="D12" s="46" t="s">
        <v>42</v>
      </c>
      <c r="E12" s="46" t="s">
        <v>43</v>
      </c>
      <c r="F12" s="46" t="s">
        <v>44</v>
      </c>
      <c r="G12" s="47">
        <v>140000</v>
      </c>
      <c r="H12" s="48">
        <v>1</v>
      </c>
      <c r="I12" s="48">
        <v>6</v>
      </c>
      <c r="J12" s="58">
        <f t="shared" ref="J12:J28" si="0">G12*H12*I12</f>
        <v>840000</v>
      </c>
      <c r="K12" s="15"/>
      <c r="L12" s="18"/>
      <c r="M12" s="18"/>
      <c r="N12" s="18"/>
      <c r="O12" s="18"/>
      <c r="P12" s="18"/>
      <c r="Q12" s="18"/>
      <c r="R12" s="18"/>
    </row>
    <row r="13" spans="1:18" ht="29.25" customHeight="1" x14ac:dyDescent="0.15">
      <c r="A13" s="18"/>
      <c r="C13" s="4"/>
      <c r="D13" s="77" t="s">
        <v>75</v>
      </c>
      <c r="E13" s="46" t="s">
        <v>43</v>
      </c>
      <c r="F13" s="46" t="s">
        <v>45</v>
      </c>
      <c r="G13" s="47">
        <f>830*4</f>
        <v>3320</v>
      </c>
      <c r="H13" s="48">
        <v>20</v>
      </c>
      <c r="I13" s="48">
        <v>6</v>
      </c>
      <c r="J13" s="58">
        <f t="shared" si="0"/>
        <v>398400</v>
      </c>
      <c r="K13" s="15"/>
      <c r="L13" s="18"/>
      <c r="M13" s="18"/>
      <c r="N13" s="18"/>
      <c r="O13" s="18"/>
      <c r="P13" s="18"/>
      <c r="Q13" s="18"/>
      <c r="R13" s="18"/>
    </row>
    <row r="14" spans="1:18" ht="29.25" customHeight="1" x14ac:dyDescent="0.15">
      <c r="A14" s="18"/>
      <c r="C14" s="4"/>
      <c r="D14" s="77" t="s">
        <v>75</v>
      </c>
      <c r="E14" s="46" t="s">
        <v>43</v>
      </c>
      <c r="F14" s="46" t="s">
        <v>87</v>
      </c>
      <c r="G14" s="47">
        <f>830*4</f>
        <v>3320</v>
      </c>
      <c r="H14" s="48">
        <v>20</v>
      </c>
      <c r="I14" s="48">
        <v>6</v>
      </c>
      <c r="J14" s="58">
        <f t="shared" si="0"/>
        <v>398400</v>
      </c>
      <c r="K14" s="15"/>
      <c r="L14" s="18"/>
      <c r="M14" s="18"/>
      <c r="N14" s="18"/>
      <c r="O14" s="18"/>
      <c r="P14" s="18"/>
      <c r="Q14" s="18"/>
      <c r="R14" s="18"/>
    </row>
    <row r="15" spans="1:18" ht="29.25" customHeight="1" x14ac:dyDescent="0.15">
      <c r="A15" s="18"/>
      <c r="C15" s="53" t="s">
        <v>46</v>
      </c>
      <c r="D15" s="41"/>
      <c r="E15" s="41"/>
      <c r="F15" s="41"/>
      <c r="G15" s="42"/>
      <c r="H15" s="43"/>
      <c r="I15" s="43"/>
      <c r="J15" s="59">
        <f>SUM(J12:J14)</f>
        <v>1636800</v>
      </c>
      <c r="K15" s="15"/>
      <c r="L15" s="18"/>
      <c r="M15" s="18"/>
      <c r="N15" s="18"/>
      <c r="O15" s="18"/>
      <c r="P15" s="18"/>
      <c r="Q15" s="18"/>
      <c r="R15" s="18"/>
    </row>
    <row r="16" spans="1:18" ht="29.25" customHeight="1" x14ac:dyDescent="0.15">
      <c r="A16" s="18"/>
      <c r="C16" s="4" t="s">
        <v>4</v>
      </c>
      <c r="D16" s="49" t="s">
        <v>47</v>
      </c>
      <c r="E16" s="49" t="s">
        <v>48</v>
      </c>
      <c r="F16" s="46" t="s">
        <v>49</v>
      </c>
      <c r="G16" s="47">
        <v>45000</v>
      </c>
      <c r="H16" s="48">
        <v>1</v>
      </c>
      <c r="I16" s="48">
        <v>5</v>
      </c>
      <c r="J16" s="58">
        <f t="shared" si="0"/>
        <v>225000</v>
      </c>
      <c r="K16" s="15"/>
      <c r="L16" s="18"/>
      <c r="M16" s="18"/>
      <c r="N16" s="18"/>
      <c r="O16" s="18"/>
      <c r="P16" s="18"/>
      <c r="Q16" s="18"/>
      <c r="R16" s="18"/>
    </row>
    <row r="17" spans="1:18" ht="29.25" customHeight="1" x14ac:dyDescent="0.15">
      <c r="A17" s="18"/>
      <c r="C17" s="4"/>
      <c r="D17" s="46" t="s">
        <v>50</v>
      </c>
      <c r="E17" s="46" t="s">
        <v>43</v>
      </c>
      <c r="F17" s="46" t="s">
        <v>51</v>
      </c>
      <c r="G17" s="47">
        <v>15000</v>
      </c>
      <c r="H17" s="48">
        <v>1</v>
      </c>
      <c r="I17" s="48">
        <v>6</v>
      </c>
      <c r="J17" s="58">
        <f t="shared" si="0"/>
        <v>90000</v>
      </c>
      <c r="K17" s="15"/>
      <c r="L17" s="18"/>
      <c r="M17" s="18"/>
      <c r="N17" s="18"/>
      <c r="O17" s="18"/>
      <c r="P17" s="18"/>
      <c r="Q17" s="18"/>
      <c r="R17" s="18"/>
    </row>
    <row r="18" spans="1:18" ht="29.25" customHeight="1" x14ac:dyDescent="0.15">
      <c r="A18" s="18"/>
      <c r="C18" s="4"/>
      <c r="D18" s="46" t="s">
        <v>52</v>
      </c>
      <c r="E18" s="46" t="s">
        <v>43</v>
      </c>
      <c r="F18" s="46" t="s">
        <v>53</v>
      </c>
      <c r="G18" s="47">
        <v>12000</v>
      </c>
      <c r="H18" s="48">
        <v>1</v>
      </c>
      <c r="I18" s="48">
        <v>6</v>
      </c>
      <c r="J18" s="58">
        <f t="shared" si="0"/>
        <v>72000</v>
      </c>
      <c r="K18" s="15"/>
      <c r="L18" s="18"/>
      <c r="M18" s="18"/>
      <c r="N18" s="18"/>
      <c r="O18" s="18"/>
      <c r="P18" s="18"/>
      <c r="Q18" s="18"/>
      <c r="R18" s="18"/>
    </row>
    <row r="19" spans="1:18" ht="29.25" customHeight="1" x14ac:dyDescent="0.15">
      <c r="A19" s="18"/>
      <c r="C19" s="4"/>
      <c r="D19" s="46" t="s">
        <v>54</v>
      </c>
      <c r="E19" s="46" t="s">
        <v>43</v>
      </c>
      <c r="F19" s="46" t="s">
        <v>55</v>
      </c>
      <c r="G19" s="47">
        <v>6000</v>
      </c>
      <c r="H19" s="48">
        <v>1</v>
      </c>
      <c r="I19" s="48">
        <v>6</v>
      </c>
      <c r="J19" s="58">
        <f>G19*H19*I19</f>
        <v>36000</v>
      </c>
      <c r="K19" s="15"/>
      <c r="L19" s="18"/>
      <c r="M19" s="18"/>
      <c r="N19" s="18"/>
      <c r="O19" s="18"/>
      <c r="P19" s="18"/>
      <c r="Q19" s="18"/>
      <c r="R19" s="18"/>
    </row>
    <row r="20" spans="1:18" ht="29.25" customHeight="1" x14ac:dyDescent="0.15">
      <c r="A20" s="18"/>
      <c r="C20" s="4"/>
      <c r="D20" s="46" t="s">
        <v>56</v>
      </c>
      <c r="E20" s="46" t="s">
        <v>48</v>
      </c>
      <c r="F20" s="46" t="s">
        <v>86</v>
      </c>
      <c r="G20" s="47">
        <v>3800</v>
      </c>
      <c r="H20" s="48">
        <v>1</v>
      </c>
      <c r="I20" s="48">
        <v>6</v>
      </c>
      <c r="J20" s="58">
        <f t="shared" si="0"/>
        <v>22800</v>
      </c>
      <c r="K20" s="15"/>
      <c r="L20" s="18"/>
      <c r="M20" s="18"/>
      <c r="N20" s="18"/>
      <c r="O20" s="18"/>
      <c r="P20" s="18"/>
      <c r="Q20" s="18"/>
      <c r="R20" s="18"/>
    </row>
    <row r="21" spans="1:18" ht="29.25" customHeight="1" x14ac:dyDescent="0.15">
      <c r="A21" s="18"/>
      <c r="C21" s="53" t="s">
        <v>46</v>
      </c>
      <c r="D21" s="41"/>
      <c r="E21" s="41"/>
      <c r="F21" s="41"/>
      <c r="G21" s="42"/>
      <c r="H21" s="43"/>
      <c r="I21" s="43"/>
      <c r="J21" s="59">
        <f>SUM(J16:J20)</f>
        <v>445800</v>
      </c>
      <c r="K21" s="15"/>
      <c r="L21" s="18"/>
      <c r="M21" s="18"/>
      <c r="N21" s="18"/>
      <c r="O21" s="18"/>
      <c r="P21" s="18"/>
      <c r="Q21" s="18"/>
      <c r="R21" s="18"/>
    </row>
    <row r="22" spans="1:18" ht="29.25" customHeight="1" x14ac:dyDescent="0.15">
      <c r="A22" s="18"/>
      <c r="C22" s="4" t="s">
        <v>31</v>
      </c>
      <c r="D22" s="46" t="s">
        <v>57</v>
      </c>
      <c r="E22" s="46" t="s">
        <v>58</v>
      </c>
      <c r="F22" s="46" t="s">
        <v>59</v>
      </c>
      <c r="G22" s="47">
        <v>68000</v>
      </c>
      <c r="H22" s="48">
        <v>1</v>
      </c>
      <c r="I22" s="48">
        <v>1</v>
      </c>
      <c r="J22" s="58">
        <f t="shared" si="0"/>
        <v>68000</v>
      </c>
      <c r="K22" s="15"/>
      <c r="L22" s="18"/>
      <c r="M22" s="18"/>
      <c r="N22" s="18"/>
      <c r="O22" s="18"/>
      <c r="P22" s="18"/>
      <c r="Q22" s="18"/>
      <c r="R22" s="18"/>
    </row>
    <row r="23" spans="1:18" ht="29.25" customHeight="1" x14ac:dyDescent="0.15">
      <c r="A23" s="18"/>
      <c r="C23" s="4"/>
      <c r="D23" s="46" t="s">
        <v>60</v>
      </c>
      <c r="E23" s="46" t="s">
        <v>61</v>
      </c>
      <c r="F23" s="46" t="s">
        <v>62</v>
      </c>
      <c r="G23" s="47">
        <v>32000</v>
      </c>
      <c r="H23" s="48">
        <v>1</v>
      </c>
      <c r="I23" s="48">
        <v>1</v>
      </c>
      <c r="J23" s="58">
        <f t="shared" si="0"/>
        <v>32000</v>
      </c>
      <c r="K23" s="15"/>
      <c r="L23" s="18"/>
      <c r="M23" s="18"/>
      <c r="N23" s="18"/>
      <c r="O23" s="18"/>
      <c r="P23" s="18"/>
      <c r="Q23" s="18"/>
      <c r="R23" s="18"/>
    </row>
    <row r="24" spans="1:18" ht="29.25" customHeight="1" x14ac:dyDescent="0.15">
      <c r="A24" s="18"/>
      <c r="C24" s="53" t="s">
        <v>46</v>
      </c>
      <c r="D24" s="41"/>
      <c r="E24" s="41"/>
      <c r="F24" s="41"/>
      <c r="G24" s="42"/>
      <c r="H24" s="43"/>
      <c r="I24" s="43"/>
      <c r="J24" s="59">
        <f>SUM(J22:J23)</f>
        <v>100000</v>
      </c>
      <c r="K24" s="15"/>
      <c r="L24" s="18"/>
      <c r="M24" s="18"/>
      <c r="N24" s="18"/>
      <c r="O24" s="18"/>
      <c r="P24" s="18"/>
      <c r="Q24" s="18"/>
      <c r="R24" s="18"/>
    </row>
    <row r="25" spans="1:18" ht="29.25" customHeight="1" x14ac:dyDescent="0.15">
      <c r="A25" s="18"/>
      <c r="C25" s="4" t="s">
        <v>7</v>
      </c>
      <c r="D25" s="46" t="s">
        <v>63</v>
      </c>
      <c r="E25" s="46" t="s">
        <v>61</v>
      </c>
      <c r="F25" s="46" t="s">
        <v>64</v>
      </c>
      <c r="G25" s="47">
        <v>28</v>
      </c>
      <c r="H25" s="48">
        <v>2000</v>
      </c>
      <c r="I25" s="48">
        <v>1</v>
      </c>
      <c r="J25" s="58">
        <f t="shared" si="0"/>
        <v>56000</v>
      </c>
      <c r="K25" s="15"/>
      <c r="L25" s="18"/>
      <c r="M25" s="18"/>
      <c r="N25" s="18"/>
      <c r="O25" s="18"/>
      <c r="P25" s="18"/>
      <c r="Q25" s="18"/>
      <c r="R25" s="18"/>
    </row>
    <row r="26" spans="1:18" ht="29.25" customHeight="1" x14ac:dyDescent="0.15">
      <c r="A26" s="18"/>
      <c r="C26" s="4"/>
      <c r="D26" s="49" t="s">
        <v>65</v>
      </c>
      <c r="E26" s="49" t="s">
        <v>66</v>
      </c>
      <c r="F26" s="46" t="s">
        <v>67</v>
      </c>
      <c r="G26" s="47">
        <v>50000</v>
      </c>
      <c r="H26" s="48">
        <v>1</v>
      </c>
      <c r="I26" s="48">
        <v>2</v>
      </c>
      <c r="J26" s="58">
        <f t="shared" si="0"/>
        <v>100000</v>
      </c>
      <c r="K26" s="15"/>
      <c r="L26" s="18"/>
      <c r="M26" s="18"/>
      <c r="N26" s="18"/>
      <c r="O26" s="18"/>
      <c r="P26" s="18"/>
      <c r="Q26" s="18"/>
      <c r="R26" s="18"/>
    </row>
    <row r="27" spans="1:18" ht="29.25" customHeight="1" x14ac:dyDescent="0.15">
      <c r="A27" s="18"/>
      <c r="C27" s="53" t="s">
        <v>46</v>
      </c>
      <c r="D27" s="41"/>
      <c r="E27" s="41"/>
      <c r="F27" s="41"/>
      <c r="G27" s="42"/>
      <c r="H27" s="43"/>
      <c r="I27" s="43"/>
      <c r="J27" s="59">
        <f>SUM(J25:J26)</f>
        <v>156000</v>
      </c>
      <c r="K27" s="15"/>
      <c r="L27" s="18"/>
      <c r="M27" s="18"/>
      <c r="N27" s="18"/>
      <c r="O27" s="18"/>
      <c r="P27" s="18"/>
      <c r="Q27" s="18"/>
      <c r="R27" s="18"/>
    </row>
    <row r="28" spans="1:18" ht="29.25" customHeight="1" x14ac:dyDescent="0.15">
      <c r="A28" s="18"/>
      <c r="C28" s="4" t="s">
        <v>8</v>
      </c>
      <c r="D28" s="46" t="s">
        <v>68</v>
      </c>
      <c r="E28" s="46" t="s">
        <v>48</v>
      </c>
      <c r="F28" s="49" t="s">
        <v>69</v>
      </c>
      <c r="G28" s="47">
        <v>12000</v>
      </c>
      <c r="H28" s="48">
        <v>1</v>
      </c>
      <c r="I28" s="48">
        <v>6</v>
      </c>
      <c r="J28" s="58">
        <f t="shared" si="0"/>
        <v>72000</v>
      </c>
      <c r="K28" s="15"/>
      <c r="L28" s="20"/>
      <c r="M28" s="20"/>
      <c r="N28" s="20"/>
      <c r="O28" s="20"/>
      <c r="P28" s="20"/>
      <c r="Q28" s="20"/>
      <c r="R28" s="20"/>
    </row>
    <row r="29" spans="1:18" ht="29.25" customHeight="1" x14ac:dyDescent="0.15">
      <c r="A29" s="18"/>
      <c r="C29" s="53" t="s">
        <v>46</v>
      </c>
      <c r="D29" s="41"/>
      <c r="E29" s="41"/>
      <c r="F29" s="41"/>
      <c r="G29" s="42"/>
      <c r="H29" s="43"/>
      <c r="I29" s="43"/>
      <c r="J29" s="59">
        <f>SUM(J28)</f>
        <v>72000</v>
      </c>
      <c r="K29" s="15"/>
      <c r="L29" s="18"/>
      <c r="M29" s="18"/>
      <c r="N29" s="18"/>
      <c r="O29" s="18"/>
      <c r="P29" s="18"/>
      <c r="Q29" s="18"/>
      <c r="R29" s="18"/>
    </row>
    <row r="30" spans="1:18" ht="29.25" customHeight="1" x14ac:dyDescent="0.15">
      <c r="A30" s="18"/>
      <c r="C30" s="38" t="s">
        <v>9</v>
      </c>
      <c r="D30" s="50" t="s">
        <v>70</v>
      </c>
      <c r="E30" s="50" t="s">
        <v>71</v>
      </c>
      <c r="F30" s="50" t="s">
        <v>72</v>
      </c>
      <c r="G30" s="51">
        <v>34580</v>
      </c>
      <c r="H30" s="52">
        <v>1</v>
      </c>
      <c r="I30" s="52">
        <v>1</v>
      </c>
      <c r="J30" s="68">
        <f>G30*H30*I30</f>
        <v>34580</v>
      </c>
      <c r="K30" s="15"/>
    </row>
    <row r="31" spans="1:18" ht="29.25" customHeight="1" x14ac:dyDescent="0.15">
      <c r="A31" s="18"/>
      <c r="C31" s="53" t="s">
        <v>46</v>
      </c>
      <c r="D31" s="41"/>
      <c r="E31" s="41"/>
      <c r="F31" s="41"/>
      <c r="G31" s="42"/>
      <c r="H31" s="43"/>
      <c r="I31" s="43"/>
      <c r="J31" s="59">
        <f>SUM(J30)</f>
        <v>34580</v>
      </c>
      <c r="K31" s="15"/>
      <c r="L31" s="18"/>
      <c r="M31" s="18"/>
      <c r="N31" s="18"/>
      <c r="O31" s="18"/>
      <c r="P31" s="18"/>
      <c r="Q31" s="18"/>
      <c r="R31" s="18"/>
    </row>
    <row r="32" spans="1:18" ht="29.25" customHeight="1" x14ac:dyDescent="0.15">
      <c r="A32" s="18"/>
      <c r="C32" s="4" t="s">
        <v>95</v>
      </c>
      <c r="D32" s="49" t="s">
        <v>85</v>
      </c>
      <c r="E32" s="46" t="s">
        <v>61</v>
      </c>
      <c r="F32" s="46" t="s">
        <v>73</v>
      </c>
      <c r="G32" s="47">
        <v>360000</v>
      </c>
      <c r="H32" s="48">
        <v>1</v>
      </c>
      <c r="I32" s="48">
        <v>1</v>
      </c>
      <c r="J32" s="58">
        <f>G32*H32*I32</f>
        <v>360000</v>
      </c>
      <c r="K32" s="15"/>
    </row>
    <row r="33" spans="1:18" ht="29.25" customHeight="1" x14ac:dyDescent="0.15">
      <c r="A33" s="18"/>
      <c r="C33" s="53" t="s">
        <v>46</v>
      </c>
      <c r="D33" s="41"/>
      <c r="E33" s="41"/>
      <c r="F33" s="41"/>
      <c r="G33" s="42"/>
      <c r="H33" s="43"/>
      <c r="I33" s="43"/>
      <c r="J33" s="59">
        <f>SUM(J32:J32)</f>
        <v>360000</v>
      </c>
      <c r="K33" s="15"/>
      <c r="L33" s="18"/>
      <c r="M33" s="18"/>
      <c r="N33" s="18"/>
      <c r="O33" s="18"/>
      <c r="P33" s="18"/>
      <c r="Q33" s="18"/>
      <c r="R33" s="18"/>
    </row>
    <row r="34" spans="1:18" ht="4.5" customHeight="1" x14ac:dyDescent="0.15">
      <c r="A34" s="18"/>
      <c r="C34" s="2"/>
      <c r="K34" s="17"/>
    </row>
    <row r="35" spans="1:18" ht="20.25" customHeight="1" x14ac:dyDescent="0.15">
      <c r="A35" s="18"/>
      <c r="C35" s="30"/>
      <c r="J35" s="44" t="s">
        <v>74</v>
      </c>
    </row>
    <row r="36" spans="1:18" ht="21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20"/>
      <c r="N36" s="20"/>
      <c r="O36" s="20"/>
      <c r="P36" s="20"/>
      <c r="Q36" s="20"/>
      <c r="R36" s="20"/>
    </row>
    <row r="37" spans="1:18" ht="21" customHeight="1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21" customHeight="1" x14ac:dyDescent="0.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21" customHeight="1" x14ac:dyDescent="0.15"/>
    <row r="40" spans="1:18" ht="21" customHeight="1" x14ac:dyDescent="0.15"/>
  </sheetData>
  <sheetProtection selectLockedCells="1" selectUnlockedCells="1"/>
  <mergeCells count="2">
    <mergeCell ref="G1:J1"/>
    <mergeCell ref="C3:J3"/>
  </mergeCells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activeCell="F24" sqref="F24:G24"/>
    </sheetView>
  </sheetViews>
  <sheetFormatPr defaultRowHeight="13.5" x14ac:dyDescent="0.15"/>
  <cols>
    <col min="1" max="1" width="9" style="1"/>
    <col min="2" max="2" width="1.25" style="1" customWidth="1"/>
    <col min="3" max="3" width="19" style="1" customWidth="1"/>
    <col min="4" max="7" width="17" style="1" customWidth="1"/>
    <col min="8" max="8" width="1.25" style="1" customWidth="1"/>
    <col min="9" max="9" width="8.625" style="1" customWidth="1"/>
    <col min="10" max="10" width="8.375" style="1" customWidth="1"/>
    <col min="11" max="11" width="2.125" style="1" customWidth="1"/>
    <col min="12" max="12" width="8.375" style="1" customWidth="1"/>
    <col min="13" max="13" width="2.125" style="1" customWidth="1"/>
    <col min="14" max="14" width="8.375" style="1" customWidth="1"/>
    <col min="15" max="15" width="2.125" style="1" customWidth="1"/>
    <col min="16" max="16" width="13.25" style="1" customWidth="1"/>
    <col min="17" max="16384" width="9" style="1"/>
  </cols>
  <sheetData>
    <row r="1" spans="1:15" ht="27" customHeight="1" x14ac:dyDescent="0.15">
      <c r="A1" s="18"/>
      <c r="C1" s="1" t="s">
        <v>11</v>
      </c>
      <c r="E1" s="35" t="s">
        <v>18</v>
      </c>
      <c r="F1" s="114"/>
      <c r="G1" s="115"/>
      <c r="I1" s="18"/>
      <c r="J1" s="18"/>
      <c r="K1" s="18"/>
      <c r="L1" s="18"/>
      <c r="M1" s="18"/>
      <c r="N1" s="18"/>
      <c r="O1" s="18"/>
    </row>
    <row r="2" spans="1:15" ht="35.25" customHeight="1" x14ac:dyDescent="0.15">
      <c r="A2" s="18"/>
      <c r="C2" s="96" t="s">
        <v>29</v>
      </c>
      <c r="D2" s="96"/>
      <c r="E2" s="96"/>
      <c r="F2" s="96"/>
      <c r="G2" s="96"/>
      <c r="H2" s="70"/>
      <c r="I2" s="18"/>
      <c r="J2" s="18"/>
      <c r="K2" s="18"/>
      <c r="L2" s="18"/>
      <c r="M2" s="18"/>
      <c r="N2" s="18"/>
      <c r="O2" s="18"/>
    </row>
    <row r="3" spans="1:15" ht="23.25" customHeight="1" x14ac:dyDescent="0.15">
      <c r="A3" s="18"/>
      <c r="C3" s="33" t="s">
        <v>108</v>
      </c>
      <c r="D3" s="31"/>
      <c r="E3" s="31"/>
      <c r="F3" s="31"/>
      <c r="I3" s="18"/>
      <c r="J3" s="18"/>
      <c r="K3" s="18"/>
      <c r="L3" s="18"/>
      <c r="M3" s="18"/>
      <c r="N3" s="18"/>
      <c r="O3" s="18"/>
    </row>
    <row r="4" spans="1:15" ht="38.25" customHeight="1" x14ac:dyDescent="0.15">
      <c r="A4" s="18"/>
      <c r="C4" s="103" t="s">
        <v>12</v>
      </c>
      <c r="D4" s="103"/>
      <c r="E4" s="103"/>
      <c r="F4" s="103"/>
      <c r="G4" s="103"/>
      <c r="H4" s="12"/>
      <c r="I4" s="18"/>
      <c r="J4" s="18"/>
      <c r="K4" s="18"/>
      <c r="L4" s="18"/>
      <c r="M4" s="18"/>
      <c r="N4" s="18"/>
      <c r="O4" s="18"/>
    </row>
    <row r="5" spans="1:15" ht="9" customHeight="1" x14ac:dyDescent="0.15">
      <c r="A5" s="18"/>
      <c r="C5" s="12"/>
      <c r="D5" s="12"/>
      <c r="E5" s="12"/>
      <c r="F5" s="78"/>
      <c r="G5" s="12"/>
      <c r="H5" s="12"/>
      <c r="I5" s="18"/>
      <c r="J5" s="18"/>
      <c r="K5" s="18"/>
      <c r="L5" s="18"/>
      <c r="M5" s="18"/>
      <c r="N5" s="18"/>
      <c r="O5" s="18"/>
    </row>
    <row r="6" spans="1:15" ht="18.75" customHeight="1" x14ac:dyDescent="0.15">
      <c r="A6" s="18"/>
      <c r="C6" s="71" t="s">
        <v>106</v>
      </c>
      <c r="D6" s="12"/>
      <c r="E6" s="12"/>
      <c r="F6" s="78"/>
      <c r="I6" s="18"/>
      <c r="J6" s="18"/>
      <c r="K6" s="18"/>
      <c r="L6" s="18"/>
      <c r="M6" s="18"/>
      <c r="N6" s="18"/>
      <c r="O6" s="18"/>
    </row>
    <row r="7" spans="1:15" ht="14.25" customHeight="1" x14ac:dyDescent="0.15">
      <c r="A7" s="18"/>
      <c r="C7" s="12"/>
      <c r="D7" s="12"/>
      <c r="E7" s="109" t="s">
        <v>102</v>
      </c>
      <c r="F7" s="109"/>
      <c r="G7" s="109"/>
      <c r="H7" s="12"/>
      <c r="I7" s="18"/>
      <c r="J7" s="18"/>
      <c r="K7" s="18"/>
      <c r="L7" s="18"/>
      <c r="M7" s="18"/>
      <c r="N7" s="18"/>
      <c r="O7" s="18"/>
    </row>
    <row r="8" spans="1:15" ht="32.25" customHeight="1" x14ac:dyDescent="0.15">
      <c r="A8" s="18"/>
      <c r="C8" s="80" t="s">
        <v>14</v>
      </c>
      <c r="D8" s="90"/>
      <c r="E8" s="116"/>
      <c r="F8" s="117"/>
      <c r="G8" s="118"/>
      <c r="H8" s="13"/>
      <c r="I8" s="18"/>
      <c r="J8" s="18"/>
      <c r="K8" s="18"/>
      <c r="L8" s="18"/>
      <c r="M8" s="18"/>
      <c r="N8" s="18"/>
      <c r="O8" s="18"/>
    </row>
    <row r="9" spans="1:15" s="8" customFormat="1" ht="32.25" customHeight="1" x14ac:dyDescent="0.15">
      <c r="A9" s="19"/>
      <c r="C9" s="79" t="s">
        <v>15</v>
      </c>
      <c r="D9" s="91"/>
      <c r="E9" s="104" t="s">
        <v>107</v>
      </c>
      <c r="F9" s="104"/>
      <c r="G9" s="105"/>
      <c r="H9" s="13"/>
      <c r="I9" s="19"/>
      <c r="J9" s="19"/>
      <c r="K9" s="19"/>
      <c r="L9" s="19"/>
      <c r="M9" s="19"/>
      <c r="N9" s="19"/>
      <c r="O9" s="19"/>
    </row>
    <row r="10" spans="1:15" ht="13.5" customHeight="1" x14ac:dyDescent="0.15">
      <c r="A10" s="18"/>
      <c r="C10" s="12"/>
      <c r="D10" s="76"/>
      <c r="E10" s="12"/>
      <c r="F10" s="78"/>
      <c r="G10" s="12"/>
      <c r="H10" s="12"/>
      <c r="I10" s="18"/>
      <c r="J10" s="18"/>
      <c r="K10" s="18"/>
      <c r="L10" s="18"/>
      <c r="M10" s="18"/>
      <c r="N10" s="18"/>
      <c r="O10" s="18"/>
    </row>
    <row r="11" spans="1:15" x14ac:dyDescent="0.15">
      <c r="A11" s="18"/>
      <c r="C11" s="72" t="s">
        <v>78</v>
      </c>
      <c r="D11" s="3"/>
      <c r="E11" s="6"/>
      <c r="F11" s="6"/>
      <c r="G11" s="7" t="s">
        <v>10</v>
      </c>
      <c r="H11" s="7"/>
      <c r="I11" s="18"/>
      <c r="J11" s="18"/>
      <c r="K11" s="18"/>
      <c r="L11" s="18"/>
      <c r="M11" s="18"/>
      <c r="N11" s="18"/>
      <c r="O11" s="18"/>
    </row>
    <row r="12" spans="1:15" ht="40.5" customHeight="1" x14ac:dyDescent="0.15">
      <c r="A12" s="18"/>
      <c r="C12" s="10" t="s">
        <v>1</v>
      </c>
      <c r="D12" s="9" t="s">
        <v>13</v>
      </c>
      <c r="E12" s="9" t="s">
        <v>79</v>
      </c>
      <c r="F12" s="99" t="s">
        <v>83</v>
      </c>
      <c r="G12" s="100"/>
      <c r="H12" s="14"/>
      <c r="I12" s="18"/>
      <c r="J12" s="18"/>
      <c r="K12" s="18"/>
      <c r="L12" s="18"/>
      <c r="M12" s="18"/>
      <c r="N12" s="18"/>
      <c r="O12" s="18"/>
    </row>
    <row r="13" spans="1:15" ht="35.25" customHeight="1" x14ac:dyDescent="0.15">
      <c r="A13" s="18"/>
      <c r="C13" s="29" t="s">
        <v>2</v>
      </c>
      <c r="D13" s="92"/>
      <c r="E13" s="106"/>
      <c r="F13" s="101"/>
      <c r="G13" s="102"/>
      <c r="H13" s="15"/>
      <c r="I13" s="18"/>
      <c r="J13" s="18"/>
      <c r="K13" s="18"/>
      <c r="L13" s="18"/>
      <c r="M13" s="18"/>
      <c r="N13" s="18"/>
      <c r="O13" s="18"/>
    </row>
    <row r="14" spans="1:15" ht="35.25" customHeight="1" x14ac:dyDescent="0.15">
      <c r="A14" s="18"/>
      <c r="C14" s="4" t="s">
        <v>3</v>
      </c>
      <c r="D14" s="92"/>
      <c r="E14" s="107"/>
      <c r="F14" s="101"/>
      <c r="G14" s="102"/>
      <c r="H14" s="15"/>
      <c r="I14" s="18"/>
      <c r="J14" s="18"/>
      <c r="K14" s="18"/>
      <c r="L14" s="18"/>
      <c r="M14" s="18"/>
      <c r="N14" s="18"/>
      <c r="O14" s="18"/>
    </row>
    <row r="15" spans="1:15" ht="35.25" customHeight="1" x14ac:dyDescent="0.15">
      <c r="A15" s="18"/>
      <c r="C15" s="4" t="s">
        <v>4</v>
      </c>
      <c r="D15" s="92"/>
      <c r="E15" s="107"/>
      <c r="F15" s="101"/>
      <c r="G15" s="102"/>
      <c r="H15" s="15"/>
      <c r="I15" s="18"/>
      <c r="J15" s="18"/>
      <c r="K15" s="18"/>
      <c r="L15" s="18"/>
      <c r="M15" s="18"/>
      <c r="N15" s="18"/>
      <c r="O15" s="18"/>
    </row>
    <row r="16" spans="1:15" ht="35.25" customHeight="1" x14ac:dyDescent="0.15">
      <c r="A16" s="18"/>
      <c r="C16" s="4" t="s">
        <v>33</v>
      </c>
      <c r="D16" s="92"/>
      <c r="E16" s="107"/>
      <c r="F16" s="101"/>
      <c r="G16" s="102"/>
      <c r="H16" s="15"/>
      <c r="I16" s="18"/>
      <c r="J16" s="18"/>
      <c r="K16" s="18"/>
      <c r="L16" s="18"/>
      <c r="M16" s="18"/>
      <c r="N16" s="18"/>
      <c r="O16" s="18"/>
    </row>
    <row r="17" spans="1:16" ht="35.25" customHeight="1" x14ac:dyDescent="0.15">
      <c r="A17" s="18"/>
      <c r="C17" s="4" t="s">
        <v>84</v>
      </c>
      <c r="D17" s="92"/>
      <c r="E17" s="107"/>
      <c r="F17" s="101"/>
      <c r="G17" s="102"/>
      <c r="H17" s="15"/>
      <c r="I17" s="18"/>
      <c r="J17" s="18"/>
      <c r="K17" s="18"/>
      <c r="L17" s="18"/>
      <c r="M17" s="18"/>
      <c r="N17" s="18"/>
      <c r="O17" s="18"/>
    </row>
    <row r="18" spans="1:16" ht="35.25" customHeight="1" x14ac:dyDescent="0.15">
      <c r="A18" s="18"/>
      <c r="C18" s="4" t="s">
        <v>6</v>
      </c>
      <c r="D18" s="92"/>
      <c r="E18" s="107"/>
      <c r="F18" s="101"/>
      <c r="G18" s="102"/>
      <c r="H18" s="15"/>
      <c r="I18" s="18"/>
      <c r="J18" s="18"/>
      <c r="K18" s="18"/>
      <c r="L18" s="18"/>
      <c r="M18" s="18"/>
      <c r="N18" s="18"/>
      <c r="O18" s="18"/>
    </row>
    <row r="19" spans="1:16" ht="35.25" customHeight="1" x14ac:dyDescent="0.15">
      <c r="A19" s="18"/>
      <c r="C19" s="4" t="s">
        <v>5</v>
      </c>
      <c r="D19" s="92"/>
      <c r="E19" s="107"/>
      <c r="F19" s="101"/>
      <c r="G19" s="102"/>
      <c r="H19" s="15"/>
      <c r="I19" s="18"/>
      <c r="J19" s="18"/>
      <c r="K19" s="18"/>
      <c r="L19" s="18"/>
      <c r="M19" s="18"/>
      <c r="N19" s="18"/>
      <c r="O19" s="18"/>
    </row>
    <row r="20" spans="1:16" ht="35.25" customHeight="1" x14ac:dyDescent="0.15">
      <c r="A20" s="18"/>
      <c r="C20" s="4" t="s">
        <v>7</v>
      </c>
      <c r="D20" s="92"/>
      <c r="E20" s="107"/>
      <c r="F20" s="101"/>
      <c r="G20" s="102"/>
      <c r="H20" s="15"/>
      <c r="I20" s="18"/>
      <c r="J20" s="18"/>
      <c r="K20" s="18"/>
      <c r="L20" s="18"/>
      <c r="M20" s="18"/>
      <c r="N20" s="18"/>
      <c r="O20" s="18"/>
    </row>
    <row r="21" spans="1:16" ht="35.25" customHeight="1" x14ac:dyDescent="0.15">
      <c r="A21" s="18"/>
      <c r="C21" s="4" t="s">
        <v>8</v>
      </c>
      <c r="D21" s="92"/>
      <c r="E21" s="107"/>
      <c r="F21" s="101"/>
      <c r="G21" s="102"/>
      <c r="H21" s="15"/>
      <c r="I21" s="20"/>
      <c r="J21" s="20"/>
      <c r="K21" s="20"/>
      <c r="L21" s="20"/>
      <c r="M21" s="20"/>
      <c r="N21" s="20"/>
      <c r="O21" s="20"/>
    </row>
    <row r="22" spans="1:16" ht="35.25" customHeight="1" x14ac:dyDescent="0.15">
      <c r="A22" s="18"/>
      <c r="C22" s="4" t="s">
        <v>9</v>
      </c>
      <c r="D22" s="92"/>
      <c r="E22" s="108"/>
      <c r="F22" s="101"/>
      <c r="G22" s="102"/>
      <c r="H22" s="15"/>
      <c r="I22" s="20"/>
      <c r="J22" s="21"/>
      <c r="K22" s="21"/>
      <c r="L22" s="21"/>
      <c r="M22" s="21"/>
      <c r="N22" s="21"/>
      <c r="O22" s="20"/>
    </row>
    <row r="23" spans="1:16" ht="35.25" customHeight="1" x14ac:dyDescent="0.15">
      <c r="A23" s="18"/>
      <c r="C23" s="10" t="s">
        <v>80</v>
      </c>
      <c r="D23" s="73">
        <f>SUM(D13:D22)</f>
        <v>0</v>
      </c>
      <c r="E23" s="74">
        <f>IF(D9=C34,IF(L23&gt;C28,C28,L23),IF(N23&gt;C28,C28,N23))</f>
        <v>0</v>
      </c>
      <c r="F23" s="110"/>
      <c r="G23" s="111"/>
      <c r="H23" s="15"/>
      <c r="I23" s="20"/>
      <c r="J23" s="23">
        <f>IF(D23/2&gt;C28/2,L23,N23)</f>
        <v>0</v>
      </c>
      <c r="K23" s="21"/>
      <c r="L23" s="22">
        <f>ROUNDDOWN(D23/2,-3)</f>
        <v>0</v>
      </c>
      <c r="M23" s="21"/>
      <c r="N23" s="23">
        <f>ROUNDDOWN(D23*D9,-3)</f>
        <v>0</v>
      </c>
      <c r="O23" s="20"/>
      <c r="P23" s="1">
        <f>IF(P24&gt;E23,E23,P24)</f>
        <v>0</v>
      </c>
    </row>
    <row r="24" spans="1:16" ht="41.25" customHeight="1" thickBot="1" x14ac:dyDescent="0.2">
      <c r="A24" s="18"/>
      <c r="C24" s="5" t="s">
        <v>81</v>
      </c>
      <c r="D24" s="92"/>
      <c r="E24" s="85">
        <f>IF(OR(N24&gt;E23,E23=N24),P23,IF((E23+N24)&gt;C28,P24,N24))</f>
        <v>0</v>
      </c>
      <c r="F24" s="112" t="s">
        <v>103</v>
      </c>
      <c r="G24" s="112"/>
      <c r="H24" s="15"/>
      <c r="I24" s="20"/>
      <c r="J24" s="21"/>
      <c r="K24" s="21"/>
      <c r="L24" s="22">
        <f>P25/2</f>
        <v>0</v>
      </c>
      <c r="M24" s="21"/>
      <c r="N24" s="24">
        <f>IF(D9=C34,ROUNDDOWN(D24*1/2,-3),ROUNDDOWN(D24*2/3,-3))</f>
        <v>0</v>
      </c>
      <c r="O24" s="20"/>
      <c r="P24" s="95">
        <f>C28-E23</f>
        <v>0</v>
      </c>
    </row>
    <row r="25" spans="1:16" ht="35.25" customHeight="1" thickTop="1" thickBot="1" x14ac:dyDescent="0.2">
      <c r="A25" s="18"/>
      <c r="C25" s="11" t="s">
        <v>0</v>
      </c>
      <c r="D25" s="75">
        <f>SUM(D23:D24)</f>
        <v>0</v>
      </c>
      <c r="E25" s="86">
        <f>E23+E24</f>
        <v>0</v>
      </c>
      <c r="F25" s="113"/>
      <c r="G25" s="113"/>
      <c r="H25" s="16"/>
      <c r="I25" s="20"/>
      <c r="J25" s="21"/>
      <c r="K25" s="21"/>
      <c r="L25" s="21"/>
      <c r="M25" s="21"/>
      <c r="N25" s="25">
        <f>SUM(N23:N24)</f>
        <v>0</v>
      </c>
      <c r="O25" s="20"/>
      <c r="P25" s="95">
        <f>IF(D9=C34,ROUNDDOWN(D23*1/2+D24*1/2,-3),ROUNDDOWN(D23*2/3+D24*2/3,-3))</f>
        <v>0</v>
      </c>
    </row>
    <row r="26" spans="1:16" ht="4.5" customHeight="1" thickTop="1" x14ac:dyDescent="0.15">
      <c r="A26" s="18"/>
      <c r="C26" s="2"/>
      <c r="H26" s="17"/>
      <c r="I26" s="20"/>
      <c r="J26" s="20"/>
      <c r="K26" s="20"/>
      <c r="L26" s="20"/>
      <c r="M26" s="20"/>
      <c r="N26" s="20"/>
      <c r="O26" s="20"/>
    </row>
    <row r="27" spans="1:16" ht="17.25" customHeight="1" x14ac:dyDescent="0.15">
      <c r="A27" s="18"/>
      <c r="C27" s="82" t="s">
        <v>101</v>
      </c>
      <c r="D27" s="30" t="s">
        <v>104</v>
      </c>
      <c r="E27" s="84"/>
      <c r="F27" s="32"/>
      <c r="H27" s="17"/>
      <c r="I27" s="20"/>
      <c r="J27" s="26" t="s">
        <v>16</v>
      </c>
      <c r="K27" s="20"/>
      <c r="L27" s="20"/>
      <c r="M27" s="20"/>
      <c r="N27" s="20"/>
      <c r="O27" s="20"/>
    </row>
    <row r="28" spans="1:16" ht="17.25" customHeight="1" x14ac:dyDescent="0.15">
      <c r="A28" s="18"/>
      <c r="C28" s="94">
        <f>SUM(D28:G28)</f>
        <v>0</v>
      </c>
      <c r="D28" s="93" t="str">
        <f>IF(D8=D34,D37,IF(D8=D35,D38,""))</f>
        <v/>
      </c>
      <c r="E28" s="83" t="str">
        <f>IF(OR(E8=$E$34,E8=$E$35,E8=$E$36),$E$37,"")</f>
        <v/>
      </c>
      <c r="F28" s="83" t="str">
        <f t="shared" ref="F28:G28" si="0">IF(OR(F8=$E$34,F8=$E$35,F8=$E$36),$E$37,"")</f>
        <v/>
      </c>
      <c r="G28" s="83" t="str">
        <f t="shared" si="0"/>
        <v/>
      </c>
      <c r="H28" s="17"/>
      <c r="I28" s="20"/>
      <c r="J28" s="27">
        <f>SUM(E23:E24)</f>
        <v>0</v>
      </c>
      <c r="K28" s="20"/>
      <c r="L28" s="20"/>
      <c r="M28" s="20"/>
      <c r="N28" s="20"/>
      <c r="O28" s="20"/>
    </row>
    <row r="29" spans="1:16" ht="20.25" customHeight="1" x14ac:dyDescent="0.15">
      <c r="A29" s="18"/>
      <c r="C29" s="30"/>
      <c r="G29" s="28" t="s">
        <v>82</v>
      </c>
      <c r="I29" s="20"/>
      <c r="J29" s="20"/>
      <c r="K29" s="20"/>
      <c r="L29" s="20"/>
      <c r="M29" s="20"/>
      <c r="N29" s="20"/>
      <c r="O29" s="20"/>
    </row>
    <row r="30" spans="1:16" ht="21" customHeight="1" x14ac:dyDescent="0.15">
      <c r="A30" s="18"/>
      <c r="B30" s="18"/>
      <c r="C30" s="18"/>
      <c r="D30" s="18"/>
      <c r="E30" s="18"/>
      <c r="F30" s="18"/>
      <c r="G30" s="18"/>
      <c r="H30" s="18"/>
      <c r="I30" s="20"/>
      <c r="J30" s="20"/>
      <c r="K30" s="20"/>
      <c r="L30" s="20"/>
      <c r="M30" s="20"/>
      <c r="N30" s="20"/>
      <c r="O30" s="20"/>
    </row>
    <row r="31" spans="1:16" ht="21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1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3:6" ht="24" customHeight="1" x14ac:dyDescent="0.15"/>
    <row r="34" spans="3:6" ht="16.5" customHeight="1" x14ac:dyDescent="0.15">
      <c r="C34" s="81">
        <v>0.5</v>
      </c>
      <c r="D34" s="30" t="s">
        <v>96</v>
      </c>
      <c r="E34" s="30" t="s">
        <v>98</v>
      </c>
      <c r="F34" s="30"/>
    </row>
    <row r="35" spans="3:6" ht="16.5" customHeight="1" x14ac:dyDescent="0.15">
      <c r="C35" s="81">
        <v>0.66666666666666663</v>
      </c>
      <c r="D35" s="30" t="s">
        <v>97</v>
      </c>
      <c r="E35" s="30" t="s">
        <v>99</v>
      </c>
      <c r="F35" s="30"/>
    </row>
    <row r="36" spans="3:6" ht="16.5" customHeight="1" x14ac:dyDescent="0.15">
      <c r="E36" s="30" t="s">
        <v>100</v>
      </c>
      <c r="F36" s="30"/>
    </row>
    <row r="37" spans="3:6" ht="16.5" customHeight="1" x14ac:dyDescent="0.15">
      <c r="D37" s="89">
        <v>750000</v>
      </c>
      <c r="E37" s="89">
        <v>250000</v>
      </c>
    </row>
    <row r="38" spans="3:6" ht="16.5" customHeight="1" x14ac:dyDescent="0.15">
      <c r="D38" s="89">
        <v>2000000</v>
      </c>
    </row>
    <row r="39" spans="3:6" ht="16.5" customHeight="1" x14ac:dyDescent="0.15"/>
  </sheetData>
  <sheetProtection password="CC71" sheet="1" objects="1" scenarios="1" selectLockedCells="1"/>
  <protectedRanges>
    <protectedRange sqref="E28:G28" name="範囲1"/>
  </protectedRanges>
  <mergeCells count="20"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F1:G1"/>
    <mergeCell ref="F12:G12"/>
    <mergeCell ref="F13:G13"/>
    <mergeCell ref="F14:G14"/>
    <mergeCell ref="F15:G15"/>
    <mergeCell ref="C2:G2"/>
    <mergeCell ref="C4:G4"/>
    <mergeCell ref="E9:G9"/>
    <mergeCell ref="E13:E22"/>
    <mergeCell ref="E7:G7"/>
    <mergeCell ref="F22:G22"/>
  </mergeCells>
  <phoneticPr fontId="9"/>
  <dataValidations count="3">
    <dataValidation type="list" allowBlank="1" showInputMessage="1" showErrorMessage="1" prompt="Ⅰ：一般型、Ⅱ：地域課題解決型 から選択" sqref="D8">
      <formula1>$D$34:$D$35</formula1>
    </dataValidation>
    <dataValidation type="list" allowBlank="1" showInputMessage="1" showErrorMessage="1" prompt="1/2　2/3 から選択" sqref="D9">
      <formula1>$C$34:$C$35</formula1>
    </dataValidation>
    <dataValidation type="list" allowBlank="1" showInputMessage="1" showErrorMessage="1" sqref="E8:G8">
      <formula1>$E$34:$E$36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1内訳書 (詳細)</vt:lpstr>
      <vt:lpstr>1内訳書 (詳細) (例)</vt:lpstr>
      <vt:lpstr>2内訳書（総括表）</vt:lpstr>
      <vt:lpstr>'1内訳書 (詳細)'!Print_Area</vt:lpstr>
      <vt:lpstr>'1内訳書 (詳細) (例)'!Print_Area</vt:lpstr>
      <vt:lpstr>'2内訳書（総括表）'!Print_Area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小池 徹也</cp:lastModifiedBy>
  <cp:lastPrinted>2019-03-27T06:25:30Z</cp:lastPrinted>
  <dcterms:created xsi:type="dcterms:W3CDTF">2014-03-24T05:41:33Z</dcterms:created>
  <dcterms:modified xsi:type="dcterms:W3CDTF">2019-05-07T02:49:24Z</dcterms:modified>
</cp:coreProperties>
</file>