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経営支援課\★チャレンジ創業応援事業(※県請求時入金伝票作成)\R4チャレンジ創業応援事業\03_報告関係\"/>
    </mc:Choice>
  </mc:AlternateContent>
  <xr:revisionPtr revIDLastSave="0" documentId="13_ncr:1_{D52FAAF5-9076-49D9-AB0A-DFC24365F5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6" r:id="rId1"/>
    <sheet name="①支払一覧" sheetId="10" r:id="rId2"/>
    <sheet name="②明細（記入例）" sheetId="20" r:id="rId3"/>
    <sheet name="③証憑" sheetId="5" r:id="rId4"/>
    <sheet name="②明細（①官公庁経費）" sheetId="4" r:id="rId5"/>
    <sheet name="②明細（②人件費）" sheetId="11" r:id="rId6"/>
    <sheet name="②明細（③店舗等借入費）" sheetId="12" r:id="rId7"/>
    <sheet name="②明細（④リース料）" sheetId="13" r:id="rId8"/>
    <sheet name="②明細（⑤備品費）" sheetId="14" r:id="rId9"/>
    <sheet name="②明細（⑥旅費）" sheetId="15" r:id="rId10"/>
    <sheet name="②明細（⑦広告宣伝費）" sheetId="16" r:id="rId11"/>
    <sheet name="②明細（⑧委託費）" sheetId="17" r:id="rId12"/>
    <sheet name="②明細（⑨その他）" sheetId="18" r:id="rId13"/>
    <sheet name="②明細（⑩設備費）" sheetId="19" r:id="rId14"/>
  </sheets>
  <definedNames>
    <definedName name="_xlnm.Print_Area" localSheetId="1">①支払一覧!$B$1:$I$29</definedName>
    <definedName name="_xlnm.Print_Area" localSheetId="3">③証憑!$A$2:$J$46</definedName>
    <definedName name="_xlnm.Print_Area" localSheetId="0">報告書!$B$2:$K$43</definedName>
  </definedNames>
  <calcPr calcId="191029" calcMode="autoNoTable"/>
</workbook>
</file>

<file path=xl/calcChain.xml><?xml version="1.0" encoding="utf-8"?>
<calcChain xmlns="http://schemas.openxmlformats.org/spreadsheetml/2006/main">
  <c r="K7" i="20" l="1"/>
  <c r="K8" i="20"/>
  <c r="K9" i="20"/>
  <c r="H53" i="20"/>
  <c r="G53" i="20"/>
  <c r="K16" i="20"/>
  <c r="K15" i="20"/>
  <c r="K14" i="20"/>
  <c r="K13" i="20"/>
  <c r="K12" i="20"/>
  <c r="K11" i="20"/>
  <c r="K10" i="20"/>
  <c r="I26" i="6"/>
  <c r="H53" i="19"/>
  <c r="E24" i="10" s="1"/>
  <c r="G53" i="19"/>
  <c r="K16" i="19"/>
  <c r="K15" i="19"/>
  <c r="K14" i="19"/>
  <c r="K13" i="19"/>
  <c r="K12" i="19"/>
  <c r="K11" i="19"/>
  <c r="K10" i="19"/>
  <c r="K9" i="19"/>
  <c r="K8" i="19"/>
  <c r="K7" i="19"/>
  <c r="H53" i="18"/>
  <c r="E22" i="10" s="1"/>
  <c r="G53" i="18"/>
  <c r="K16" i="18"/>
  <c r="K15" i="18"/>
  <c r="K14" i="18"/>
  <c r="K13" i="18"/>
  <c r="K12" i="18"/>
  <c r="K11" i="18"/>
  <c r="K10" i="18"/>
  <c r="K9" i="18"/>
  <c r="K8" i="18"/>
  <c r="K7" i="18"/>
  <c r="H53" i="17"/>
  <c r="E21" i="10" s="1"/>
  <c r="G53" i="17"/>
  <c r="K16" i="17"/>
  <c r="K15" i="17"/>
  <c r="K14" i="17"/>
  <c r="K13" i="17"/>
  <c r="K12" i="17"/>
  <c r="K11" i="17"/>
  <c r="K10" i="17"/>
  <c r="K9" i="17"/>
  <c r="K8" i="17"/>
  <c r="K7" i="17"/>
  <c r="H53" i="16"/>
  <c r="E20" i="10" s="1"/>
  <c r="G53" i="16"/>
  <c r="K16" i="16"/>
  <c r="K15" i="16"/>
  <c r="K14" i="16"/>
  <c r="K13" i="16"/>
  <c r="K12" i="16"/>
  <c r="K11" i="16"/>
  <c r="K10" i="16"/>
  <c r="K9" i="16"/>
  <c r="K8" i="16"/>
  <c r="K7" i="16"/>
  <c r="H53" i="15"/>
  <c r="E19" i="10" s="1"/>
  <c r="G53" i="15"/>
  <c r="K16" i="15"/>
  <c r="K15" i="15"/>
  <c r="K14" i="15"/>
  <c r="K13" i="15"/>
  <c r="K12" i="15"/>
  <c r="K11" i="15"/>
  <c r="K10" i="15"/>
  <c r="K9" i="15"/>
  <c r="K8" i="15"/>
  <c r="K7" i="15"/>
  <c r="H53" i="14"/>
  <c r="E18" i="10" s="1"/>
  <c r="G53" i="14"/>
  <c r="K16" i="14"/>
  <c r="K15" i="14"/>
  <c r="K14" i="14"/>
  <c r="K13" i="14"/>
  <c r="K12" i="14"/>
  <c r="K11" i="14"/>
  <c r="K10" i="14"/>
  <c r="K9" i="14"/>
  <c r="K8" i="14"/>
  <c r="K7" i="14"/>
  <c r="H53" i="13"/>
  <c r="E17" i="10" s="1"/>
  <c r="G53" i="13"/>
  <c r="K16" i="13"/>
  <c r="K15" i="13"/>
  <c r="K14" i="13"/>
  <c r="K13" i="13"/>
  <c r="K12" i="13"/>
  <c r="K11" i="13"/>
  <c r="K10" i="13"/>
  <c r="K9" i="13"/>
  <c r="K8" i="13"/>
  <c r="K7" i="13"/>
  <c r="H53" i="12"/>
  <c r="E16" i="10" s="1"/>
  <c r="G53" i="12"/>
  <c r="K16" i="12"/>
  <c r="K15" i="12"/>
  <c r="K14" i="12"/>
  <c r="K13" i="12"/>
  <c r="K12" i="12"/>
  <c r="K11" i="12"/>
  <c r="K10" i="12"/>
  <c r="K9" i="12"/>
  <c r="K8" i="12"/>
  <c r="K7" i="12"/>
  <c r="H53" i="11"/>
  <c r="E15" i="10" s="1"/>
  <c r="G53" i="11"/>
  <c r="K16" i="11"/>
  <c r="K15" i="11"/>
  <c r="K14" i="11"/>
  <c r="K13" i="11"/>
  <c r="K12" i="11"/>
  <c r="K11" i="11"/>
  <c r="K10" i="11"/>
  <c r="K9" i="11"/>
  <c r="K8" i="11"/>
  <c r="K7" i="11"/>
  <c r="G53" i="4"/>
  <c r="H53" i="4"/>
  <c r="E14" i="10" s="1"/>
  <c r="K8" i="4"/>
  <c r="K9" i="4"/>
  <c r="K10" i="4"/>
  <c r="K11" i="4"/>
  <c r="K12" i="4"/>
  <c r="K13" i="4"/>
  <c r="K14" i="4"/>
  <c r="K15" i="4"/>
  <c r="K16" i="4"/>
  <c r="K7" i="4"/>
  <c r="K17" i="11" l="1"/>
  <c r="K17" i="13"/>
  <c r="K17" i="15"/>
  <c r="K17" i="17"/>
  <c r="K17" i="19"/>
  <c r="K17" i="12"/>
  <c r="K17" i="14"/>
  <c r="K17" i="16"/>
  <c r="K17" i="18"/>
  <c r="K17" i="20"/>
  <c r="D10" i="10"/>
  <c r="E23" i="10" l="1"/>
  <c r="D23" i="10"/>
  <c r="E25" i="10" l="1"/>
  <c r="I27" i="6" s="1"/>
  <c r="M23" i="10"/>
  <c r="D25" i="10"/>
  <c r="K17" i="4" l="1"/>
  <c r="O23" i="10" l="1"/>
  <c r="K23" i="10" s="1"/>
  <c r="Q25" i="10"/>
  <c r="M24" i="10" s="1"/>
  <c r="O24" i="10"/>
  <c r="F23" i="10" l="1"/>
  <c r="O25" i="10"/>
  <c r="Q24" i="10" l="1"/>
  <c r="F24" i="10" s="1"/>
  <c r="F25" i="10" s="1"/>
  <c r="I28" i="6" s="1"/>
  <c r="K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  <author>user</author>
  </authors>
  <commentList>
    <comment ref="E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該当するものを記載</t>
        </r>
      </text>
    </comment>
    <comment ref="I2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I27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自動転記されます。</t>
        </r>
      </text>
    </comment>
    <comment ref="I2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G3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該当するものを記載</t>
        </r>
      </text>
    </comment>
  </commentList>
</comments>
</file>

<file path=xl/sharedStrings.xml><?xml version="1.0" encoding="utf-8"?>
<sst xmlns="http://schemas.openxmlformats.org/spreadsheetml/2006/main" count="499" uniqueCount="180">
  <si>
    <t>合　計</t>
  </si>
  <si>
    <t>支払内容</t>
  </si>
  <si>
    <t>支払先</t>
  </si>
  <si>
    <t>税込金額</t>
    <rPh sb="0" eb="2">
      <t>ゼイコミ</t>
    </rPh>
    <rPh sb="2" eb="4">
      <t>キンガク</t>
    </rPh>
    <phoneticPr fontId="7"/>
  </si>
  <si>
    <t>税抜金額</t>
    <rPh sb="0" eb="2">
      <t>ゼイヌキ</t>
    </rPh>
    <rPh sb="2" eb="4">
      <t>キンガク</t>
    </rPh>
    <phoneticPr fontId="7"/>
  </si>
  <si>
    <t>記</t>
  </si>
  <si>
    <t>２　創業した事業の内容</t>
  </si>
  <si>
    <t>４　雇用した人数</t>
  </si>
  <si>
    <t>５　助成事業実施期間</t>
  </si>
  <si>
    <t>６　助成額</t>
  </si>
  <si>
    <t>７　助成事業サポート機関名</t>
  </si>
  <si>
    <t>８　納税状況</t>
  </si>
  <si>
    <t>９　融資の償還状況</t>
  </si>
  <si>
    <t>10　他に受けた助成金</t>
  </si>
  <si>
    <t>11　助成対象経費報告</t>
  </si>
  <si>
    <t>12　助成経費証憑の写し</t>
  </si>
  <si>
    <t>13　助成金の振込口座</t>
  </si>
  <si>
    <t>支店</t>
  </si>
  <si>
    <t>フリガナ</t>
  </si>
  <si>
    <t>口座名義</t>
  </si>
  <si>
    <t>商工会議所　会頭　　　様</t>
    <phoneticPr fontId="7"/>
  </si>
  <si>
    <t>事業所住所</t>
    <rPh sb="0" eb="3">
      <t>ジギョウショ</t>
    </rPh>
    <rPh sb="3" eb="5">
      <t>ジュウショ</t>
    </rPh>
    <phoneticPr fontId="7"/>
  </si>
  <si>
    <t>代表者名</t>
    <rPh sb="0" eb="3">
      <t>ダイヒョウシャ</t>
    </rPh>
    <rPh sb="3" eb="4">
      <t>メイ</t>
    </rPh>
    <phoneticPr fontId="7"/>
  </si>
  <si>
    <t>常用</t>
    <rPh sb="0" eb="2">
      <t>ジョウヨウ</t>
    </rPh>
    <phoneticPr fontId="7"/>
  </si>
  <si>
    <t>人</t>
    <rPh sb="0" eb="1">
      <t>ヒト</t>
    </rPh>
    <phoneticPr fontId="7"/>
  </si>
  <si>
    <t>パート・アルバイト</t>
    <phoneticPr fontId="7"/>
  </si>
  <si>
    <t>（別紙の①②）</t>
    <rPh sb="1" eb="3">
      <t>ベッシ</t>
    </rPh>
    <phoneticPr fontId="7"/>
  </si>
  <si>
    <t>（別紙の③）</t>
    <rPh sb="1" eb="3">
      <t>ベッシ</t>
    </rPh>
    <phoneticPr fontId="7"/>
  </si>
  <si>
    <t>卸・小売・建設・製造・飲食・サービス・その他</t>
    <rPh sb="0" eb="1">
      <t>オロシ</t>
    </rPh>
    <rPh sb="2" eb="4">
      <t>コウ</t>
    </rPh>
    <rPh sb="5" eb="7">
      <t>ケンセツ</t>
    </rPh>
    <rPh sb="8" eb="10">
      <t>セイゾウ</t>
    </rPh>
    <rPh sb="11" eb="13">
      <t>インショク</t>
    </rPh>
    <rPh sb="21" eb="22">
      <t>タ</t>
    </rPh>
    <phoneticPr fontId="7"/>
  </si>
  <si>
    <t>③助成対象経費の証憑</t>
  </si>
  <si>
    <t>No.12</t>
    <phoneticPr fontId="7"/>
  </si>
  <si>
    <t>No.13</t>
    <phoneticPr fontId="7"/>
  </si>
  <si>
    <t>No.14</t>
    <phoneticPr fontId="7"/>
  </si>
  <si>
    <t>No.15</t>
    <phoneticPr fontId="7"/>
  </si>
  <si>
    <t>イメージ例</t>
    <rPh sb="4" eb="5">
      <t>レイ</t>
    </rPh>
    <phoneticPr fontId="7"/>
  </si>
  <si>
    <t>支払月</t>
    <rPh sb="0" eb="2">
      <t>シハライ</t>
    </rPh>
    <rPh sb="2" eb="3">
      <t>ツキ</t>
    </rPh>
    <phoneticPr fontId="7"/>
  </si>
  <si>
    <t>支払日</t>
    <rPh sb="0" eb="2">
      <t>シハライ</t>
    </rPh>
    <rPh sb="2" eb="3">
      <t>ヒ</t>
    </rPh>
    <phoneticPr fontId="7"/>
  </si>
  <si>
    <t>（電話番号）</t>
    <rPh sb="1" eb="3">
      <t>デンワ</t>
    </rPh>
    <rPh sb="3" eb="5">
      <t>バンゴウ</t>
    </rPh>
    <phoneticPr fontId="7"/>
  </si>
  <si>
    <t>事業所名</t>
    <rPh sb="0" eb="3">
      <t>ジギョウショ</t>
    </rPh>
    <rPh sb="3" eb="4">
      <t>メイ</t>
    </rPh>
    <phoneticPr fontId="7"/>
  </si>
  <si>
    <t>（法人名、屋号）</t>
  </si>
  <si>
    <r>
      <t>助成対象経費</t>
    </r>
    <r>
      <rPr>
        <sz val="9"/>
        <color rgb="FF000000"/>
        <rFont val="ＭＳ 明朝"/>
        <family val="1"/>
        <charset val="128"/>
      </rPr>
      <t>（「①支払一覧」のAの合計欄）</t>
    </r>
    <rPh sb="9" eb="11">
      <t>シハライ</t>
    </rPh>
    <rPh sb="11" eb="13">
      <t>イチラン</t>
    </rPh>
    <rPh sb="17" eb="19">
      <t>ゴウケイ</t>
    </rPh>
    <rPh sb="19" eb="20">
      <t>ラン</t>
    </rPh>
    <phoneticPr fontId="7"/>
  </si>
  <si>
    <r>
      <t>助成金額</t>
    </r>
    <r>
      <rPr>
        <sz val="9"/>
        <color rgb="FF000000"/>
        <rFont val="ＭＳ 明朝"/>
        <family val="1"/>
        <charset val="128"/>
      </rPr>
      <t>（「①支払一覧」のBの合計欄）</t>
    </r>
    <rPh sb="7" eb="9">
      <t>シハライ</t>
    </rPh>
    <rPh sb="9" eb="11">
      <t>イチラン</t>
    </rPh>
    <rPh sb="15" eb="17">
      <t>ゴウケイ</t>
    </rPh>
    <rPh sb="17" eb="18">
      <t>ラン</t>
    </rPh>
    <phoneticPr fontId="7"/>
  </si>
  <si>
    <t>種類</t>
    <rPh sb="0" eb="2">
      <t>シュルイ</t>
    </rPh>
    <phoneticPr fontId="7"/>
  </si>
  <si>
    <t>普通</t>
    <rPh sb="0" eb="2">
      <t>フツウ</t>
    </rPh>
    <phoneticPr fontId="7"/>
  </si>
  <si>
    <t>口座番号</t>
    <rPh sb="0" eb="2">
      <t>コウザ</t>
    </rPh>
    <rPh sb="2" eb="4">
      <t>バンゴウ</t>
    </rPh>
    <phoneticPr fontId="7"/>
  </si>
  <si>
    <t>（注）・法人は法人名義</t>
    <rPh sb="1" eb="2">
      <t>チュウ</t>
    </rPh>
    <phoneticPr fontId="7"/>
  </si>
  <si>
    <t>　　　・農協、郵便局は不可</t>
    <rPh sb="4" eb="6">
      <t>ノウキョウ</t>
    </rPh>
    <rPh sb="7" eb="10">
      <t>ユウビンキョク</t>
    </rPh>
    <rPh sb="11" eb="13">
      <t>フカ</t>
    </rPh>
    <phoneticPr fontId="7"/>
  </si>
  <si>
    <t>　税抜</t>
    <rPh sb="1" eb="3">
      <t>ゼイヌキ</t>
    </rPh>
    <phoneticPr fontId="7"/>
  </si>
  <si>
    <t>　10,000円</t>
    <rPh sb="7" eb="8">
      <t>エン</t>
    </rPh>
    <phoneticPr fontId="7"/>
  </si>
  <si>
    <t>　税抜　40,000円</t>
    <rPh sb="1" eb="3">
      <t>ゼイヌキ</t>
    </rPh>
    <rPh sb="10" eb="11">
      <t>エン</t>
    </rPh>
    <phoneticPr fontId="7"/>
  </si>
  <si>
    <t>↑何を購入したか、何の内容か詳しく記載ください</t>
    <rPh sb="1" eb="2">
      <t>ナニ</t>
    </rPh>
    <rPh sb="3" eb="5">
      <t>コウニュウ</t>
    </rPh>
    <rPh sb="9" eb="10">
      <t>ナニ</t>
    </rPh>
    <rPh sb="11" eb="13">
      <t>ナイヨウ</t>
    </rPh>
    <rPh sb="14" eb="15">
      <t>クワ</t>
    </rPh>
    <rPh sb="17" eb="19">
      <t>キサイ</t>
    </rPh>
    <phoneticPr fontId="7"/>
  </si>
  <si>
    <t>←手書きで
結構です</t>
    <rPh sb="1" eb="3">
      <t>テガ</t>
    </rPh>
    <rPh sb="6" eb="8">
      <t>ケッコウ</t>
    </rPh>
    <phoneticPr fontId="7"/>
  </si>
  <si>
    <t>（消耗品費）</t>
    <rPh sb="1" eb="3">
      <t>ショウモウ</t>
    </rPh>
    <rPh sb="3" eb="4">
      <t>ヒン</t>
    </rPh>
    <rPh sb="4" eb="5">
      <t>ヒ</t>
    </rPh>
    <phoneticPr fontId="7"/>
  </si>
  <si>
    <t>　税抜　4,000円</t>
    <rPh sb="1" eb="3">
      <t>ゼイヌキ</t>
    </rPh>
    <rPh sb="9" eb="10">
      <t>エン</t>
    </rPh>
    <phoneticPr fontId="7"/>
  </si>
  <si>
    <t>　2,700円</t>
    <rPh sb="6" eb="7">
      <t>エン</t>
    </rPh>
    <phoneticPr fontId="7"/>
  </si>
  <si>
    <t>↓</t>
    <phoneticPr fontId="7"/>
  </si>
  <si>
    <t>　　　・普通預金口座でお願いします</t>
    <rPh sb="4" eb="6">
      <t>フツウ</t>
    </rPh>
    <rPh sb="6" eb="8">
      <t>ヨキン</t>
    </rPh>
    <rPh sb="8" eb="10">
      <t>コウザ</t>
    </rPh>
    <rPh sb="12" eb="13">
      <t>ネガ</t>
    </rPh>
    <phoneticPr fontId="7"/>
  </si>
  <si>
    <t>※無断での複写、複製、転載を禁じます。</t>
    <rPh sb="1" eb="3">
      <t>ムダン</t>
    </rPh>
    <rPh sb="5" eb="7">
      <t>フクシャ</t>
    </rPh>
    <rPh sb="8" eb="10">
      <t>フクセイ</t>
    </rPh>
    <rPh sb="11" eb="13">
      <t>テンサイ</t>
    </rPh>
    <rPh sb="14" eb="15">
      <t>キン</t>
    </rPh>
    <phoneticPr fontId="7"/>
  </si>
  <si>
    <t>★ピンクの部分以外は保護をかけていますので、入力できないようになっています。</t>
    <rPh sb="5" eb="7">
      <t>ブブン</t>
    </rPh>
    <rPh sb="7" eb="9">
      <t>イガイ</t>
    </rPh>
    <rPh sb="10" eb="12">
      <t>ホゴ</t>
    </rPh>
    <rPh sb="22" eb="24">
      <t>ニュウリョク</t>
    </rPh>
    <phoneticPr fontId="7"/>
  </si>
  <si>
    <t>★WINDOWS版 エクセルで入力ください</t>
    <rPh sb="8" eb="9">
      <t>バン</t>
    </rPh>
    <rPh sb="15" eb="17">
      <t>ニュウリョク</t>
    </rPh>
    <phoneticPr fontId="7"/>
  </si>
  <si>
    <t>★「（様式５）助成金交付報告」および「①支払一覧」は、ピンクの部分に入力ください。
　水色部分は自動計算です（直接入力はしないでください）
★本ファイル（エクセル）に直接入力し、プリントしたものを報告してください。</t>
    <rPh sb="3" eb="5">
      <t>ヨウシキ</t>
    </rPh>
    <rPh sb="7" eb="10">
      <t>ジョセイキン</t>
    </rPh>
    <rPh sb="10" eb="12">
      <t>コウフ</t>
    </rPh>
    <rPh sb="12" eb="14">
      <t>ホウコク</t>
    </rPh>
    <rPh sb="20" eb="22">
      <t>シハライ</t>
    </rPh>
    <rPh sb="22" eb="24">
      <t>イチラン</t>
    </rPh>
    <rPh sb="31" eb="33">
      <t>ブブン</t>
    </rPh>
    <rPh sb="34" eb="36">
      <t>ニュウリョク</t>
    </rPh>
    <rPh sb="43" eb="45">
      <t>ミズイロ</t>
    </rPh>
    <rPh sb="45" eb="47">
      <t>ブブン</t>
    </rPh>
    <rPh sb="48" eb="50">
      <t>ジドウ</t>
    </rPh>
    <rPh sb="50" eb="52">
      <t>ケイサン</t>
    </rPh>
    <rPh sb="55" eb="57">
      <t>チョクセツ</t>
    </rPh>
    <rPh sb="57" eb="59">
      <t>ニュウリョク</t>
    </rPh>
    <rPh sb="72" eb="73">
      <t>ホン</t>
    </rPh>
    <rPh sb="84" eb="86">
      <t>チョクセツ</t>
    </rPh>
    <rPh sb="86" eb="88">
      <t>ニュウリョク</t>
    </rPh>
    <rPh sb="99" eb="101">
      <t>ホウコク</t>
    </rPh>
    <phoneticPr fontId="7"/>
  </si>
  <si>
    <t>（注）A4タテで読めるようにコピーしてください</t>
    <rPh sb="1" eb="2">
      <t>チュウ</t>
    </rPh>
    <rPh sb="8" eb="9">
      <t>ヨ</t>
    </rPh>
    <phoneticPr fontId="7"/>
  </si>
  <si>
    <t>具体的な事業内容：</t>
    <rPh sb="0" eb="3">
      <t>グタイテキ</t>
    </rPh>
    <rPh sb="4" eb="6">
      <t>ジギョウ</t>
    </rPh>
    <rPh sb="6" eb="8">
      <t>ナイヨウ</t>
    </rPh>
    <phoneticPr fontId="7"/>
  </si>
  <si>
    <t>日中連絡がつくもの</t>
    <rPh sb="0" eb="2">
      <t>ニッチュウ</t>
    </rPh>
    <rPh sb="2" eb="4">
      <t>レンラク</t>
    </rPh>
    <phoneticPr fontId="7"/>
  </si>
  <si>
    <t>氏名</t>
    <rPh sb="0" eb="2">
      <t>シメイ</t>
    </rPh>
    <phoneticPr fontId="7"/>
  </si>
  <si>
    <t>備考・添付書類</t>
    <rPh sb="3" eb="5">
      <t>テンプ</t>
    </rPh>
    <rPh sb="5" eb="7">
      <t>ショルイ</t>
    </rPh>
    <phoneticPr fontId="7"/>
  </si>
  <si>
    <t>銀行・信金・信組</t>
    <phoneticPr fontId="7"/>
  </si>
  <si>
    <t>↑右上に科目記載</t>
    <rPh sb="1" eb="3">
      <t>ミギウエ</t>
    </rPh>
    <rPh sb="4" eb="6">
      <t>カモク</t>
    </rPh>
    <rPh sb="6" eb="8">
      <t>キサイ</t>
    </rPh>
    <phoneticPr fontId="7"/>
  </si>
  <si>
    <t>　　（必ずA4タテで読めるように配置してください）</t>
    <rPh sb="3" eb="4">
      <t>カナラ</t>
    </rPh>
    <rPh sb="10" eb="11">
      <t>ヨ</t>
    </rPh>
    <rPh sb="16" eb="18">
      <t>ハイチ</t>
    </rPh>
    <phoneticPr fontId="7"/>
  </si>
  <si>
    <t>商工会・商工会議所</t>
    <rPh sb="0" eb="2">
      <t>ショウコウ</t>
    </rPh>
    <rPh sb="2" eb="3">
      <t>カイ</t>
    </rPh>
    <rPh sb="4" eb="6">
      <t>ショウコウ</t>
    </rPh>
    <rPh sb="6" eb="9">
      <t>カイギショ</t>
    </rPh>
    <phoneticPr fontId="7"/>
  </si>
  <si>
    <r>
      <t>・領収書等それぞれの左上に支払明細の</t>
    </r>
    <r>
      <rPr>
        <b/>
        <sz val="10"/>
        <color rgb="FF0000CC"/>
        <rFont val="ＭＳ Ｐゴシック"/>
        <family val="3"/>
        <charset val="128"/>
        <scheme val="minor"/>
      </rPr>
      <t>「証憑NO」</t>
    </r>
    <r>
      <rPr>
        <sz val="10"/>
        <color theme="1"/>
        <rFont val="ＭＳ Ｐゴシック"/>
        <family val="3"/>
        <charset val="128"/>
        <scheme val="minor"/>
      </rPr>
      <t>を記入ください。（青字部分）</t>
    </r>
    <rPh sb="1" eb="4">
      <t>リョウシュウショ</t>
    </rPh>
    <rPh sb="4" eb="5">
      <t>トウ</t>
    </rPh>
    <rPh sb="10" eb="12">
      <t>ヒダリウエ</t>
    </rPh>
    <rPh sb="13" eb="15">
      <t>シハライ</t>
    </rPh>
    <rPh sb="15" eb="17">
      <t>メイサイ</t>
    </rPh>
    <rPh sb="19" eb="21">
      <t>ショウヒョウ</t>
    </rPh>
    <rPh sb="25" eb="27">
      <t>キニュウ</t>
    </rPh>
    <rPh sb="33" eb="35">
      <t>アオジ</t>
    </rPh>
    <rPh sb="35" eb="37">
      <t>ブブン</t>
    </rPh>
    <phoneticPr fontId="7"/>
  </si>
  <si>
    <r>
      <t>・領収書等の脇に</t>
    </r>
    <r>
      <rPr>
        <b/>
        <sz val="10"/>
        <color rgb="FF006600"/>
        <rFont val="ＭＳ Ｐゴシック"/>
        <family val="3"/>
        <charset val="128"/>
        <scheme val="minor"/>
      </rPr>
      <t>「税抜金額」</t>
    </r>
    <r>
      <rPr>
        <sz val="10"/>
        <color theme="1"/>
        <rFont val="ＭＳ Ｐゴシック"/>
        <family val="3"/>
        <charset val="128"/>
        <scheme val="minor"/>
      </rPr>
      <t>を記入ください。（緑字部分）</t>
    </r>
    <rPh sb="1" eb="4">
      <t>リョウシュウショ</t>
    </rPh>
    <rPh sb="4" eb="5">
      <t>トウ</t>
    </rPh>
    <rPh sb="6" eb="7">
      <t>ワキ</t>
    </rPh>
    <rPh sb="9" eb="11">
      <t>ゼイヌキ</t>
    </rPh>
    <rPh sb="11" eb="13">
      <t>キンガク</t>
    </rPh>
    <rPh sb="15" eb="17">
      <t>キニュウ</t>
    </rPh>
    <rPh sb="23" eb="24">
      <t>ミドリ</t>
    </rPh>
    <rPh sb="24" eb="25">
      <t>ジ</t>
    </rPh>
    <rPh sb="25" eb="27">
      <t>ブブン</t>
    </rPh>
    <phoneticPr fontId="7"/>
  </si>
  <si>
    <r>
      <t>・領収書等については、別紙</t>
    </r>
    <r>
      <rPr>
        <b/>
        <sz val="11"/>
        <color theme="1"/>
        <rFont val="ＭＳ Ｐゴシック"/>
        <family val="3"/>
        <charset val="128"/>
        <scheme val="minor"/>
      </rPr>
      <t>「留意事項」</t>
    </r>
    <r>
      <rPr>
        <sz val="11"/>
        <color theme="1"/>
        <rFont val="ＭＳ Ｐゴシック"/>
        <family val="3"/>
        <charset val="128"/>
        <scheme val="minor"/>
      </rPr>
      <t>をよくお読みください。</t>
    </r>
    <rPh sb="1" eb="3">
      <t>リョウシュウ</t>
    </rPh>
    <rPh sb="3" eb="4">
      <t>ショ</t>
    </rPh>
    <rPh sb="4" eb="5">
      <t>トウ</t>
    </rPh>
    <rPh sb="11" eb="13">
      <t>ベッシ</t>
    </rPh>
    <rPh sb="14" eb="16">
      <t>リュウイ</t>
    </rPh>
    <rPh sb="16" eb="18">
      <t>ジコウ</t>
    </rPh>
    <rPh sb="23" eb="24">
      <t>ヨ</t>
    </rPh>
    <phoneticPr fontId="7"/>
  </si>
  <si>
    <t>（助成対象経費の根拠となる領収書等を、科目ごと、支払順にコピーしたものを添付ください）</t>
    <phoneticPr fontId="7"/>
  </si>
  <si>
    <t>中心商店街空き店舗活用型の場合：加入商店街名（　　　　　　　）</t>
    <rPh sb="0" eb="2">
      <t>チュウシン</t>
    </rPh>
    <rPh sb="2" eb="5">
      <t>ショウテンガイ</t>
    </rPh>
    <rPh sb="5" eb="6">
      <t>ア</t>
    </rPh>
    <rPh sb="7" eb="9">
      <t>テンポ</t>
    </rPh>
    <rPh sb="9" eb="11">
      <t>カツヨウ</t>
    </rPh>
    <rPh sb="11" eb="12">
      <t>ガタ</t>
    </rPh>
    <rPh sb="16" eb="18">
      <t>カニュウ</t>
    </rPh>
    <rPh sb="18" eb="21">
      <t>ショウテンガイ</t>
    </rPh>
    <rPh sb="21" eb="22">
      <t>メイ</t>
    </rPh>
    <phoneticPr fontId="7"/>
  </si>
  <si>
    <t>３　創業年月日（実開業日）</t>
    <rPh sb="8" eb="9">
      <t>ジツ</t>
    </rPh>
    <rPh sb="9" eb="12">
      <t>カイギョウヒ</t>
    </rPh>
    <phoneticPr fontId="7"/>
  </si>
  <si>
    <t>内容</t>
    <rPh sb="0" eb="2">
      <t>ナイヨウ</t>
    </rPh>
    <phoneticPr fontId="48"/>
  </si>
  <si>
    <t>金額の確認方法</t>
    <rPh sb="0" eb="2">
      <t>キンガク</t>
    </rPh>
    <rPh sb="3" eb="5">
      <t>カクニン</t>
    </rPh>
    <rPh sb="5" eb="7">
      <t>ホウホウ</t>
    </rPh>
    <phoneticPr fontId="48"/>
  </si>
  <si>
    <t>支払先</t>
    <rPh sb="0" eb="2">
      <t>シハライ</t>
    </rPh>
    <rPh sb="2" eb="3">
      <t>サキ</t>
    </rPh>
    <phoneticPr fontId="48"/>
  </si>
  <si>
    <t>単価</t>
    <rPh sb="0" eb="2">
      <t>タンカ</t>
    </rPh>
    <phoneticPr fontId="48"/>
  </si>
  <si>
    <t>数量、
時間等</t>
    <rPh sb="0" eb="2">
      <t>スウリョウ</t>
    </rPh>
    <rPh sb="4" eb="6">
      <t>ジカン</t>
    </rPh>
    <rPh sb="6" eb="7">
      <t>トウ</t>
    </rPh>
    <phoneticPr fontId="48"/>
  </si>
  <si>
    <t>月数等</t>
    <rPh sb="0" eb="2">
      <t>ツキスウ</t>
    </rPh>
    <rPh sb="2" eb="3">
      <t>トウ</t>
    </rPh>
    <phoneticPr fontId="48"/>
  </si>
  <si>
    <t>【１-申請内容】</t>
    <rPh sb="3" eb="5">
      <t>シンセイ</t>
    </rPh>
    <rPh sb="5" eb="7">
      <t>ナイヨウ</t>
    </rPh>
    <phoneticPr fontId="7"/>
  </si>
  <si>
    <t>【２-報告内容】</t>
    <rPh sb="3" eb="5">
      <t>ホウコク</t>
    </rPh>
    <rPh sb="5" eb="7">
      <t>ナイヨウ</t>
    </rPh>
    <phoneticPr fontId="7"/>
  </si>
  <si>
    <t>支払方法</t>
    <rPh sb="0" eb="2">
      <t>シハライ</t>
    </rPh>
    <rPh sb="2" eb="4">
      <t>ホウホウ</t>
    </rPh>
    <phoneticPr fontId="7"/>
  </si>
  <si>
    <t>　↓1円未満切捨て</t>
    <rPh sb="3" eb="4">
      <t>エン</t>
    </rPh>
    <rPh sb="4" eb="6">
      <t>ミマン</t>
    </rPh>
    <rPh sb="6" eb="8">
      <t>キリス</t>
    </rPh>
    <phoneticPr fontId="7"/>
  </si>
  <si>
    <r>
      <t>・請求書、領収書、レシート等を、</t>
    </r>
    <r>
      <rPr>
        <b/>
        <sz val="10"/>
        <color rgb="FFFF0000"/>
        <rFont val="ＭＳ Ｐゴシック"/>
        <family val="3"/>
        <charset val="128"/>
        <scheme val="minor"/>
      </rPr>
      <t>経費区分ごと→支払順</t>
    </r>
    <r>
      <rPr>
        <sz val="10"/>
        <color theme="1"/>
        <rFont val="ＭＳ Ｐゴシック"/>
        <family val="3"/>
        <charset val="128"/>
        <scheme val="minor"/>
      </rPr>
      <t>に並べ、</t>
    </r>
    <r>
      <rPr>
        <b/>
        <sz val="10"/>
        <color rgb="FFFF0000"/>
        <rFont val="ＭＳ Ｐゴシック"/>
        <family val="3"/>
        <charset val="128"/>
        <scheme val="minor"/>
      </rPr>
      <t>A4用紙タテ</t>
    </r>
    <r>
      <rPr>
        <sz val="10"/>
        <color theme="1"/>
        <rFont val="ＭＳ Ｐゴシック"/>
        <family val="3"/>
        <charset val="128"/>
        <scheme val="minor"/>
      </rPr>
      <t>でコピーを取ってください。</t>
    </r>
    <rPh sb="1" eb="4">
      <t>セイキュウショ</t>
    </rPh>
    <rPh sb="16" eb="18">
      <t>ケイヒ</t>
    </rPh>
    <rPh sb="18" eb="20">
      <t>クブン</t>
    </rPh>
    <rPh sb="27" eb="28">
      <t>ナラ</t>
    </rPh>
    <rPh sb="32" eb="34">
      <t>ヨウシ</t>
    </rPh>
    <rPh sb="41" eb="42">
      <t>ト</t>
    </rPh>
    <phoneticPr fontId="7"/>
  </si>
  <si>
    <t>創業支援事業に係る事業報告書</t>
    <phoneticPr fontId="7"/>
  </si>
  <si>
    <t>令和　　年　　月　　日</t>
    <rPh sb="0" eb="1">
      <t>レイ</t>
    </rPh>
    <rPh sb="1" eb="2">
      <t>ワ</t>
    </rPh>
    <phoneticPr fontId="7"/>
  </si>
  <si>
    <t>実計</t>
    <rPh sb="0" eb="1">
      <t>ジツ</t>
    </rPh>
    <rPh sb="1" eb="2">
      <t>ケイ</t>
    </rPh>
    <phoneticPr fontId="48"/>
  </si>
  <si>
    <t>Ⅰ：一般型</t>
    <rPh sb="2" eb="5">
      <t>イッパンガタ</t>
    </rPh>
    <phoneticPr fontId="48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</si>
  <si>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48"/>
  </si>
  <si>
    <t>Ⅱ：地域課題解決型</t>
    <rPh sb="2" eb="4">
      <t>チイキ</t>
    </rPh>
    <rPh sb="4" eb="6">
      <t>カダイ</t>
    </rPh>
    <rPh sb="6" eb="9">
      <t>カイケツガタ</t>
    </rPh>
    <phoneticPr fontId="48"/>
  </si>
  <si>
    <t>②UIターン型</t>
    <rPh sb="6" eb="7">
      <t>ガタ</t>
    </rPh>
    <phoneticPr fontId="48"/>
  </si>
  <si>
    <t>申請者氏名</t>
    <rPh sb="0" eb="3">
      <t>シンセイシャ</t>
    </rPh>
    <rPh sb="3" eb="5">
      <t>シメイ</t>
    </rPh>
    <phoneticPr fontId="48"/>
  </si>
  <si>
    <t>経費区分</t>
    <rPh sb="0" eb="2">
      <t>ケイヒ</t>
    </rPh>
    <rPh sb="2" eb="4">
      <t>クブン</t>
    </rPh>
    <phoneticPr fontId="48"/>
  </si>
  <si>
    <t>（C）採択額を入れて下さい。</t>
    <rPh sb="3" eb="5">
      <t>サイタク</t>
    </rPh>
    <rPh sb="5" eb="6">
      <t>ガク</t>
    </rPh>
    <rPh sb="7" eb="8">
      <t>イ</t>
    </rPh>
    <rPh sb="10" eb="11">
      <t>クダ</t>
    </rPh>
    <phoneticPr fontId="48"/>
  </si>
  <si>
    <t>国税（完納・未納）　　市県民税（完納・未納）</t>
    <phoneticPr fontId="7"/>
  </si>
  <si>
    <r>
      <rPr>
        <sz val="10"/>
        <color rgb="FF000000"/>
        <rFont val="ＭＳ 明朝"/>
        <family val="1"/>
        <charset val="128"/>
      </rPr>
      <t>遅延（あり・なし）　</t>
    </r>
    <r>
      <rPr>
        <sz val="8"/>
        <color rgb="FF000000"/>
        <rFont val="ＭＳ 明朝"/>
        <family val="1"/>
        <charset val="128"/>
      </rPr>
      <t>※事業用の融資に関してのみ記載</t>
    </r>
    <phoneticPr fontId="7"/>
  </si>
  <si>
    <t>助成金名（　　　　　　　）　金額（　　　　　　　円 ）</t>
    <phoneticPr fontId="7"/>
  </si>
  <si>
    <t>　R　　　年　　　月　　　日（　R　　年　　月　　日）</t>
    <phoneticPr fontId="7"/>
  </si>
  <si>
    <t>助成事業費内訳書（総括表）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phoneticPr fontId="48"/>
  </si>
  <si>
    <t>Ⅰ：一般型の場合、以下の①②③④から該当を選択 ↓</t>
    <rPh sb="2" eb="5">
      <t>イッパンガタ</t>
    </rPh>
    <rPh sb="6" eb="8">
      <t>バアイ</t>
    </rPh>
    <rPh sb="9" eb="11">
      <t>イカ</t>
    </rPh>
    <rPh sb="18" eb="20">
      <t>ガイトウ</t>
    </rPh>
    <rPh sb="21" eb="23">
      <t>センタク</t>
    </rPh>
    <phoneticPr fontId="48"/>
  </si>
  <si>
    <t>（単位：円）</t>
    <rPh sb="1" eb="3">
      <t>タンイ</t>
    </rPh>
    <rPh sb="4" eb="5">
      <t>エン</t>
    </rPh>
    <phoneticPr fontId="48"/>
  </si>
  <si>
    <t>備考</t>
    <rPh sb="0" eb="2">
      <t>ビコウ</t>
    </rPh>
    <phoneticPr fontId="48"/>
  </si>
  <si>
    <t>④雇用創出型</t>
    <rPh sb="1" eb="3">
      <t>コヨウ</t>
    </rPh>
    <rPh sb="3" eb="5">
      <t>ソウシュツ</t>
    </rPh>
    <rPh sb="5" eb="6">
      <t>ガタ</t>
    </rPh>
    <phoneticPr fontId="48"/>
  </si>
  <si>
    <r>
      <t xml:space="preserve">申請時の　　　　　　　　　　　助成対象経費
</t>
    </r>
    <r>
      <rPr>
        <sz val="8"/>
        <color rgb="FF000000"/>
        <rFont val="ＭＳ Ｐゴシック"/>
        <family val="3"/>
        <charset val="128"/>
        <scheme val="minor"/>
      </rPr>
      <t>（消費税は含まない）</t>
    </r>
    <phoneticPr fontId="7"/>
  </si>
  <si>
    <t>①助成対象経費 支払一覧</t>
    <phoneticPr fontId="48"/>
  </si>
  <si>
    <t>　</t>
    <phoneticPr fontId="7"/>
  </si>
  <si>
    <r>
      <t xml:space="preserve">助成金額（B）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4">
      <t>ガク</t>
    </rPh>
    <rPh sb="9" eb="11">
      <t>センエン</t>
    </rPh>
    <rPh sb="11" eb="13">
      <t>ミマン</t>
    </rPh>
    <rPh sb="13" eb="15">
      <t>キリス</t>
    </rPh>
    <phoneticPr fontId="48"/>
  </si>
  <si>
    <t>金額 4,400円</t>
    <rPh sb="0" eb="2">
      <t>キンガク</t>
    </rPh>
    <rPh sb="8" eb="9">
      <t>エン</t>
    </rPh>
    <phoneticPr fontId="7"/>
  </si>
  <si>
    <t>金額 44,000円</t>
    <rPh sb="0" eb="2">
      <t>キンガク</t>
    </rPh>
    <rPh sb="9" eb="10">
      <t>エン</t>
    </rPh>
    <phoneticPr fontId="7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</si>
  <si>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48"/>
  </si>
  <si>
    <t>助成金メニュー</t>
    <rPh sb="0" eb="2">
      <t>ジョセイ</t>
    </rPh>
    <phoneticPr fontId="48"/>
  </si>
  <si>
    <r>
      <t>一般型のみ、地域課題解決型の場合・・・「1/2」
①中心商店街空き店舗活用型、②UIターン型、
③女性・若者創業型、④雇用創出型に該当の場合・・・</t>
    </r>
    <r>
      <rPr>
        <b/>
        <sz val="8"/>
        <color indexed="8"/>
        <rFont val="ＭＳ Ｐゴシック"/>
        <family val="3"/>
        <charset val="128"/>
      </rPr>
      <t>「2/3」</t>
    </r>
    <rPh sb="26" eb="28">
      <t>チュウシン</t>
    </rPh>
    <rPh sb="28" eb="31">
      <t>ショウテンガイ</t>
    </rPh>
    <rPh sb="31" eb="32">
      <t>ア</t>
    </rPh>
    <rPh sb="33" eb="35">
      <t>テンポ</t>
    </rPh>
    <rPh sb="35" eb="37">
      <t>カツヨウ</t>
    </rPh>
    <rPh sb="37" eb="38">
      <t>ガタ</t>
    </rPh>
    <rPh sb="45" eb="46">
      <t>ガタ</t>
    </rPh>
    <rPh sb="49" eb="51">
      <t>ジョセイ</t>
    </rPh>
    <rPh sb="52" eb="54">
      <t>ワカモノ</t>
    </rPh>
    <rPh sb="54" eb="56">
      <t>ソウギョウ</t>
    </rPh>
    <rPh sb="56" eb="57">
      <t>ガタ</t>
    </rPh>
    <rPh sb="59" eb="61">
      <t>コヨウ</t>
    </rPh>
    <rPh sb="61" eb="63">
      <t>ソウシュツ</t>
    </rPh>
    <rPh sb="63" eb="64">
      <t>ガタ</t>
    </rPh>
    <rPh sb="65" eb="67">
      <t>ガイトウ</t>
    </rPh>
    <rPh sb="68" eb="70">
      <t>バアイ</t>
    </rPh>
    <phoneticPr fontId="48"/>
  </si>
  <si>
    <t>金額が申請時と変更となる場合は各商工会議所、商工会へご連絡ください。</t>
    <rPh sb="0" eb="2">
      <t>キンガク</t>
    </rPh>
    <rPh sb="3" eb="6">
      <t>シンセイジ</t>
    </rPh>
    <rPh sb="7" eb="9">
      <t>ヘンコウ</t>
    </rPh>
    <rPh sb="12" eb="14">
      <t>バアイ</t>
    </rPh>
    <rPh sb="15" eb="16">
      <t>カク</t>
    </rPh>
    <rPh sb="16" eb="18">
      <t>ショウコウ</t>
    </rPh>
    <rPh sb="18" eb="21">
      <t>カイギショ</t>
    </rPh>
    <rPh sb="22" eb="25">
      <t>ショウコウカイ</t>
    </rPh>
    <rPh sb="27" eb="29">
      <t>レンラク</t>
    </rPh>
    <phoneticPr fontId="7"/>
  </si>
  <si>
    <t>小　計</t>
    <rPh sb="0" eb="1">
      <t>ショウ</t>
    </rPh>
    <rPh sb="2" eb="3">
      <t>ケイ</t>
    </rPh>
    <phoneticPr fontId="48"/>
  </si>
  <si>
    <t>※設備費の助成金額は、助成金額の小計が上限となります。</t>
    <rPh sb="1" eb="4">
      <t>セツビヒ</t>
    </rPh>
    <rPh sb="11" eb="15">
      <t>ジョセイキンガク</t>
    </rPh>
    <rPh sb="16" eb="18">
      <t>ショウケイ</t>
    </rPh>
    <phoneticPr fontId="7"/>
  </si>
  <si>
    <t>※助成金額の合計は、以下の採択額が上限となります。</t>
    <rPh sb="6" eb="8">
      <t>ゴウケイ</t>
    </rPh>
    <rPh sb="10" eb="12">
      <t>イカ</t>
    </rPh>
    <rPh sb="13" eb="15">
      <t>サイタク</t>
    </rPh>
    <rPh sb="15" eb="16">
      <t>ガク</t>
    </rPh>
    <phoneticPr fontId="7"/>
  </si>
  <si>
    <t>※無断での複製、複写、転載を禁じます。</t>
    <phoneticPr fontId="48"/>
  </si>
  <si>
    <t>③女性・若者創業型</t>
    <rPh sb="1" eb="3">
      <t>ジョセイ</t>
    </rPh>
    <rPh sb="4" eb="6">
      <t>ワカモノ</t>
    </rPh>
    <rPh sb="6" eb="8">
      <t>ソウギョウ</t>
    </rPh>
    <rPh sb="8" eb="9">
      <t>ガタ</t>
    </rPh>
    <phoneticPr fontId="48"/>
  </si>
  <si>
    <t>（様式５）</t>
    <phoneticPr fontId="7"/>
  </si>
  <si>
    <t>令和○年度 やまがたチャレンジ創業応援事業における標記助成事業について、関係書類を添えて報告します。</t>
    <rPh sb="0" eb="1">
      <t>レイ</t>
    </rPh>
    <rPh sb="1" eb="2">
      <t>ワ</t>
    </rPh>
    <phoneticPr fontId="7"/>
  </si>
  <si>
    <t>１　助成金メニュー</t>
    <rPh sb="4" eb="5">
      <t>キン</t>
    </rPh>
    <phoneticPr fontId="7"/>
  </si>
  <si>
    <t>一般型、中心商店街空き店舗活用型、UIターン型、女性・若者創業型、雇用創出型から該当するメニューを全て記入してください。</t>
    <rPh sb="0" eb="3">
      <t>イッパンガタ</t>
    </rPh>
    <rPh sb="40" eb="42">
      <t>ガイトウ</t>
    </rPh>
    <rPh sb="49" eb="50">
      <t>スベ</t>
    </rPh>
    <rPh sb="51" eb="53">
      <t>キニュウ</t>
    </rPh>
    <phoneticPr fontId="7"/>
  </si>
  <si>
    <t>採 択 額（「①支払一覧」のCの欄）</t>
    <phoneticPr fontId="7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</si>
  <si>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48"/>
  </si>
  <si>
    <r>
      <t xml:space="preserve">実際の支出金額（A）
</t>
    </r>
    <r>
      <rPr>
        <sz val="8"/>
        <color indexed="8"/>
        <rFont val="ＭＳ Ｐゴシック"/>
        <family val="3"/>
        <charset val="128"/>
      </rPr>
      <t>（消費税は含まない）</t>
    </r>
    <rPh sb="12" eb="15">
      <t>ショウヒゼイ</t>
    </rPh>
    <rPh sb="16" eb="17">
      <t>フク</t>
    </rPh>
    <phoneticPr fontId="48"/>
  </si>
  <si>
    <t>※助成金メニューを選択し、申請時の助成対象経費を記入してください。</t>
    <rPh sb="13" eb="16">
      <t>シンセイジ</t>
    </rPh>
    <rPh sb="17" eb="23">
      <t>ジョセイタイショウケイヒ</t>
    </rPh>
    <rPh sb="24" eb="26">
      <t>キニュウ</t>
    </rPh>
    <phoneticPr fontId="48"/>
  </si>
  <si>
    <t>※助成対象経費は、経費区分ごとの詳細シートから自動で転記されます。</t>
    <phoneticPr fontId="7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</si>
  <si>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48"/>
  </si>
  <si>
    <t>②人件費</t>
    <rPh sb="1" eb="4">
      <t>ジンケンヒ</t>
    </rPh>
    <phoneticPr fontId="48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</si>
  <si>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48"/>
  </si>
  <si>
    <t>④リース料</t>
    <rPh sb="4" eb="5">
      <t>リョウ</t>
    </rPh>
    <phoneticPr fontId="48"/>
  </si>
  <si>
    <t>⑤備品費</t>
    <rPh sb="1" eb="2">
      <t>ソナエ</t>
    </rPh>
    <rPh sb="2" eb="3">
      <t>ヒン</t>
    </rPh>
    <rPh sb="3" eb="4">
      <t>ヒ</t>
    </rPh>
    <phoneticPr fontId="48"/>
  </si>
  <si>
    <t>⑥旅費</t>
    <rPh sb="1" eb="3">
      <t>リョヒ</t>
    </rPh>
    <phoneticPr fontId="48"/>
  </si>
  <si>
    <t>⑦広告宣伝費</t>
    <rPh sb="1" eb="3">
      <t>コウコク</t>
    </rPh>
    <rPh sb="3" eb="6">
      <t>センデンヒ</t>
    </rPh>
    <phoneticPr fontId="48"/>
  </si>
  <si>
    <t>⑧委託費</t>
    <rPh sb="1" eb="3">
      <t>イタク</t>
    </rPh>
    <rPh sb="3" eb="4">
      <t>ヒ</t>
    </rPh>
    <phoneticPr fontId="48"/>
  </si>
  <si>
    <t>⑨その他</t>
    <rPh sb="3" eb="4">
      <t>タ</t>
    </rPh>
    <phoneticPr fontId="48"/>
  </si>
  <si>
    <r>
      <t>⑩設備費</t>
    </r>
    <r>
      <rPr>
        <sz val="9"/>
        <color indexed="8"/>
        <rFont val="ＭＳ Ｐゴシック"/>
        <family val="3"/>
        <charset val="128"/>
      </rPr>
      <t/>
    </r>
    <rPh sb="1" eb="4">
      <t>セツビヒ</t>
    </rPh>
    <phoneticPr fontId="48"/>
  </si>
  <si>
    <t>証憑
NO</t>
    <rPh sb="0" eb="2">
      <t>ショウヒョウ</t>
    </rPh>
    <phoneticPr fontId="7"/>
  </si>
  <si>
    <t>②経費区分ごとの明細</t>
    <rPh sb="1" eb="3">
      <t>ケイヒ</t>
    </rPh>
    <rPh sb="3" eb="5">
      <t>クブン</t>
    </rPh>
    <phoneticPr fontId="7"/>
  </si>
  <si>
    <t>【経費区分】　①創業に必要な官公庁への申請書類作成等に係る経費</t>
    <rPh sb="1" eb="3">
      <t>ケイヒ</t>
    </rPh>
    <rPh sb="3" eb="5">
      <t>クブン</t>
    </rPh>
    <phoneticPr fontId="7"/>
  </si>
  <si>
    <t>申請の際の（別紙２-２）「助成事業費内訳書（経費区分ごと明細）」の該当部分をコピー貼付ください。</t>
    <rPh sb="0" eb="2">
      <t>シンセイ</t>
    </rPh>
    <rPh sb="3" eb="4">
      <t>サイ</t>
    </rPh>
    <rPh sb="6" eb="8">
      <t>ベッシ</t>
    </rPh>
    <rPh sb="13" eb="15">
      <t>ジョセイ</t>
    </rPh>
    <rPh sb="15" eb="18">
      <t>ジギョウヒ</t>
    </rPh>
    <rPh sb="18" eb="21">
      <t>ウチワケショ</t>
    </rPh>
    <rPh sb="22" eb="24">
      <t>ケイヒ</t>
    </rPh>
    <rPh sb="24" eb="26">
      <t>クブン</t>
    </rPh>
    <rPh sb="28" eb="30">
      <t>メイサイ</t>
    </rPh>
    <rPh sb="33" eb="35">
      <t>ガイトウ</t>
    </rPh>
    <rPh sb="35" eb="37">
      <t>ブブン</t>
    </rPh>
    <rPh sb="41" eb="43">
      <t>ハリツケ</t>
    </rPh>
    <phoneticPr fontId="7"/>
  </si>
  <si>
    <t>小計</t>
    <rPh sb="0" eb="2">
      <t>ショウケイケイ</t>
    </rPh>
    <phoneticPr fontId="48"/>
  </si>
  <si>
    <t>合 計</t>
    <rPh sb="0" eb="1">
      <t>ゴウ</t>
    </rPh>
    <rPh sb="2" eb="3">
      <t>ケイ</t>
    </rPh>
    <phoneticPr fontId="7"/>
  </si>
  <si>
    <t>↓申請時の内容ごと、支払順に上から入力し、証憑NOを振ってください。</t>
    <rPh sb="1" eb="4">
      <t>シンセイジ</t>
    </rPh>
    <rPh sb="5" eb="7">
      <t>ナイヨウ</t>
    </rPh>
    <rPh sb="10" eb="12">
      <t>シハライ</t>
    </rPh>
    <rPh sb="12" eb="13">
      <t>ジュン</t>
    </rPh>
    <rPh sb="14" eb="15">
      <t>ウエ</t>
    </rPh>
    <rPh sb="17" eb="19">
      <t>ニュウリョク</t>
    </rPh>
    <rPh sb="21" eb="23">
      <t>ショウヒョウ</t>
    </rPh>
    <rPh sb="26" eb="27">
      <t>フ</t>
    </rPh>
    <phoneticPr fontId="7"/>
  </si>
  <si>
    <t>画像や契約書等、添付書類が必要な支払については、その書類を記載ください。</t>
    <rPh sb="0" eb="2">
      <t>ガゾウ</t>
    </rPh>
    <rPh sb="3" eb="6">
      <t>ケイヤクショ</t>
    </rPh>
    <rPh sb="6" eb="7">
      <t>トウ</t>
    </rPh>
    <rPh sb="8" eb="10">
      <t>テンプ</t>
    </rPh>
    <rPh sb="10" eb="12">
      <t>ショルイ</t>
    </rPh>
    <rPh sb="13" eb="15">
      <t>ヒツヨウ</t>
    </rPh>
    <rPh sb="16" eb="18">
      <t>シハライ</t>
    </rPh>
    <rPh sb="26" eb="28">
      <t>ショルイ</t>
    </rPh>
    <rPh sb="29" eb="31">
      <t>キサイ</t>
    </rPh>
    <phoneticPr fontId="7"/>
  </si>
  <si>
    <t>　　　↑この金額が助成対象経費となります。</t>
    <rPh sb="6" eb="8">
      <t>キンガク</t>
    </rPh>
    <rPh sb="9" eb="15">
      <t>ジョセイタイショウケイヒ</t>
    </rPh>
    <phoneticPr fontId="7"/>
  </si>
  <si>
    <t>【経費区分】　②人件費</t>
    <rPh sb="1" eb="3">
      <t>ケイヒ</t>
    </rPh>
    <rPh sb="3" eb="5">
      <t>クブン</t>
    </rPh>
    <rPh sb="8" eb="11">
      <t>ジンケンヒ</t>
    </rPh>
    <phoneticPr fontId="7"/>
  </si>
  <si>
    <t>【経費区分】　③店舗等借入費</t>
    <rPh sb="1" eb="3">
      <t>ケイヒ</t>
    </rPh>
    <rPh sb="3" eb="5">
      <t>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7"/>
  </si>
  <si>
    <t>【経費区分】　④リース料</t>
    <rPh sb="1" eb="3">
      <t>ケイヒ</t>
    </rPh>
    <rPh sb="3" eb="5">
      <t>クブン</t>
    </rPh>
    <rPh sb="11" eb="12">
      <t>リョウ</t>
    </rPh>
    <phoneticPr fontId="7"/>
  </si>
  <si>
    <t>【経費区分】　⑤備品費</t>
    <rPh sb="1" eb="3">
      <t>ケイヒ</t>
    </rPh>
    <rPh sb="3" eb="5">
      <t>クブン</t>
    </rPh>
    <rPh sb="8" eb="11">
      <t>ビヒンヒ</t>
    </rPh>
    <phoneticPr fontId="7"/>
  </si>
  <si>
    <t>【経費区分】　⑥旅費</t>
    <rPh sb="1" eb="3">
      <t>ケイヒ</t>
    </rPh>
    <rPh sb="3" eb="5">
      <t>クブン</t>
    </rPh>
    <rPh sb="8" eb="10">
      <t>リョヒ</t>
    </rPh>
    <phoneticPr fontId="7"/>
  </si>
  <si>
    <t>【経費区分】　⑦広告宣伝費</t>
    <rPh sb="1" eb="3">
      <t>ケイヒ</t>
    </rPh>
    <rPh sb="3" eb="5">
      <t>クブン</t>
    </rPh>
    <rPh sb="8" eb="10">
      <t>コウコク</t>
    </rPh>
    <rPh sb="10" eb="13">
      <t>センデンヒ</t>
    </rPh>
    <phoneticPr fontId="7"/>
  </si>
  <si>
    <t>【経費区分】　⑧委託費</t>
    <rPh sb="1" eb="3">
      <t>ケイヒ</t>
    </rPh>
    <rPh sb="3" eb="5">
      <t>クブン</t>
    </rPh>
    <rPh sb="8" eb="10">
      <t>イタク</t>
    </rPh>
    <rPh sb="10" eb="11">
      <t>ヒ</t>
    </rPh>
    <phoneticPr fontId="7"/>
  </si>
  <si>
    <t>【経費区分】　⑨その他</t>
    <rPh sb="1" eb="3">
      <t>ケイヒ</t>
    </rPh>
    <rPh sb="3" eb="5">
      <t>クブン</t>
    </rPh>
    <rPh sb="10" eb="11">
      <t>タ</t>
    </rPh>
    <phoneticPr fontId="7"/>
  </si>
  <si>
    <t>【経費区分】　⑩設備費</t>
    <rPh sb="1" eb="3">
      <t>ケイヒ</t>
    </rPh>
    <rPh sb="3" eb="5">
      <t>クブン</t>
    </rPh>
    <rPh sb="8" eb="11">
      <t>セツビヒ</t>
    </rPh>
    <phoneticPr fontId="7"/>
  </si>
  <si>
    <t>水道代</t>
    <rPh sb="0" eb="3">
      <t>スイドウダイ</t>
    </rPh>
    <phoneticPr fontId="7"/>
  </si>
  <si>
    <t>電気代</t>
    <rPh sb="0" eb="3">
      <t>デンキダイ</t>
    </rPh>
    <phoneticPr fontId="48"/>
  </si>
  <si>
    <t>見込み</t>
    <rPh sb="0" eb="2">
      <t>ミコ</t>
    </rPh>
    <phoneticPr fontId="48"/>
  </si>
  <si>
    <t>東西電力</t>
    <rPh sb="0" eb="2">
      <t>トウザイ</t>
    </rPh>
    <rPh sb="2" eb="4">
      <t>デンリョク</t>
    </rPh>
    <phoneticPr fontId="48"/>
  </si>
  <si>
    <t>ガス代</t>
    <rPh sb="2" eb="3">
      <t>ダイ</t>
    </rPh>
    <phoneticPr fontId="48"/>
  </si>
  <si>
    <t>東西ガス</t>
    <rPh sb="0" eb="2">
      <t>トウザイ</t>
    </rPh>
    <phoneticPr fontId="48"/>
  </si>
  <si>
    <t>水道代</t>
    <rPh sb="0" eb="2">
      <t>スイドウ</t>
    </rPh>
    <rPh sb="2" eb="3">
      <t>ダイ</t>
    </rPh>
    <phoneticPr fontId="48"/>
  </si>
  <si>
    <t>WW市水道部</t>
    <rPh sb="2" eb="3">
      <t>シ</t>
    </rPh>
    <rPh sb="3" eb="5">
      <t>スイドウ</t>
    </rPh>
    <rPh sb="5" eb="6">
      <t>ブ</t>
    </rPh>
    <phoneticPr fontId="48"/>
  </si>
  <si>
    <t>電気代（１０月分）</t>
    <rPh sb="0" eb="3">
      <t>デンキダイ</t>
    </rPh>
    <rPh sb="6" eb="8">
      <t>ガツブン</t>
    </rPh>
    <phoneticPr fontId="7"/>
  </si>
  <si>
    <t>電気代（１１月分）</t>
    <rPh sb="0" eb="3">
      <t>デンキダイ</t>
    </rPh>
    <rPh sb="6" eb="8">
      <t>ガツブン</t>
    </rPh>
    <phoneticPr fontId="7"/>
  </si>
  <si>
    <t>電気代（１２月分）</t>
    <rPh sb="0" eb="3">
      <t>デンキダイ</t>
    </rPh>
    <rPh sb="6" eb="8">
      <t>ガツブン</t>
    </rPh>
    <phoneticPr fontId="7"/>
  </si>
  <si>
    <t>東北電力</t>
    <rPh sb="0" eb="4">
      <t>トウホクデンリョク</t>
    </rPh>
    <phoneticPr fontId="7"/>
  </si>
  <si>
    <t>口座引落し</t>
    <rPh sb="0" eb="2">
      <t>コウザ</t>
    </rPh>
    <rPh sb="2" eb="4">
      <t>ヒキオト</t>
    </rPh>
    <phoneticPr fontId="7"/>
  </si>
  <si>
    <t>支払い明細、口座写し</t>
    <rPh sb="0" eb="2">
      <t>シハラ</t>
    </rPh>
    <rPh sb="3" eb="5">
      <t>メイサイ</t>
    </rPh>
    <rPh sb="6" eb="8">
      <t>コウザ</t>
    </rPh>
    <rPh sb="8" eb="9">
      <t>ウツ</t>
    </rPh>
    <phoneticPr fontId="7"/>
  </si>
  <si>
    <t>ガス代（１０月分）</t>
    <rPh sb="2" eb="3">
      <t>ダイ</t>
    </rPh>
    <rPh sb="6" eb="8">
      <t>ガツブン</t>
    </rPh>
    <phoneticPr fontId="7"/>
  </si>
  <si>
    <t>ガス代（１１月分）</t>
    <rPh sb="2" eb="3">
      <t>ダイ</t>
    </rPh>
    <rPh sb="6" eb="8">
      <t>ガツブン</t>
    </rPh>
    <phoneticPr fontId="7"/>
  </si>
  <si>
    <t>ガス代（１２月分）</t>
    <rPh sb="2" eb="3">
      <t>ダイ</t>
    </rPh>
    <rPh sb="6" eb="8">
      <t>ガツブン</t>
    </rPh>
    <phoneticPr fontId="7"/>
  </si>
  <si>
    <t>東北ガス</t>
    <rPh sb="0" eb="2">
      <t>トウホク</t>
    </rPh>
    <phoneticPr fontId="7"/>
  </si>
  <si>
    <t>東北水力</t>
    <rPh sb="0" eb="2">
      <t>トウホク</t>
    </rPh>
    <rPh sb="2" eb="4">
      <t>スイリョク</t>
    </rPh>
    <phoneticPr fontId="7"/>
  </si>
  <si>
    <t>振込</t>
    <rPh sb="0" eb="2">
      <t>フリコミ</t>
    </rPh>
    <phoneticPr fontId="7"/>
  </si>
  <si>
    <t>請求書、領収書、明細</t>
    <rPh sb="0" eb="3">
      <t>セイキュウショ</t>
    </rPh>
    <rPh sb="4" eb="7">
      <t>リョウシュウショ</t>
    </rPh>
    <rPh sb="8" eb="10">
      <t>メイサイ</t>
    </rPh>
    <phoneticPr fontId="7"/>
  </si>
  <si>
    <t>令和４年８月１日～令和５年１月３１日</t>
    <rPh sb="0" eb="1">
      <t>レイ</t>
    </rPh>
    <rPh sb="1" eb="2">
      <t>ワ</t>
    </rPh>
    <rPh sb="9" eb="10">
      <t>レイ</t>
    </rPh>
    <rPh sb="10" eb="11">
      <t>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</si>
</sst>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#&quot;円&quot;"/>
  </numFmts>
  <fonts count="5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i/>
      <sz val="11"/>
      <color rgb="FF0000CC"/>
      <name val="ＭＳ Ｐゴシック"/>
      <family val="3"/>
      <charset val="128"/>
      <scheme val="minor"/>
    </font>
    <font>
      <b/>
      <i/>
      <sz val="11"/>
      <color rgb="FF0066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CC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rgb="FF0000CC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rgb="FF0066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rgb="FF000000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38" fontId="9" fillId="0" borderId="1" xfId="1" applyFont="1" applyBorder="1" applyAlignment="1">
      <alignment horizontal="right" vertical="center"/>
    </xf>
    <xf numFmtId="0" fontId="8" fillId="0" borderId="1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4" xfId="0" applyFont="1" applyBorder="1">
      <alignment vertical="center"/>
    </xf>
    <xf numFmtId="0" fontId="16" fillId="0" borderId="25" xfId="0" applyFont="1" applyBorder="1" applyAlignment="1">
      <alignment horizontal="left"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3" fillId="0" borderId="1" xfId="0" applyFont="1" applyBorder="1" applyAlignment="1">
      <alignment horizontal="center" vertical="center"/>
    </xf>
    <xf numFmtId="58" fontId="15" fillId="0" borderId="0" xfId="0" applyNumberFormat="1" applyFont="1">
      <alignment vertical="center"/>
    </xf>
    <xf numFmtId="0" fontId="38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8" borderId="0" xfId="0" applyFill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2" fillId="0" borderId="27" xfId="0" applyFont="1" applyBorder="1">
      <alignment vertical="center"/>
    </xf>
    <xf numFmtId="0" fontId="31" fillId="0" borderId="0" xfId="0" applyFont="1" applyAlignment="1">
      <alignment vertical="center" wrapText="1"/>
    </xf>
    <xf numFmtId="0" fontId="12" fillId="0" borderId="28" xfId="0" applyFont="1" applyBorder="1">
      <alignment vertical="center"/>
    </xf>
    <xf numFmtId="0" fontId="4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38" fontId="23" fillId="3" borderId="1" xfId="1" applyFont="1" applyFill="1" applyBorder="1" applyAlignment="1" applyProtection="1">
      <alignment vertical="center"/>
      <protection locked="0"/>
    </xf>
    <xf numFmtId="38" fontId="50" fillId="0" borderId="0" xfId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38" fontId="23" fillId="3" borderId="1" xfId="1" applyFont="1" applyFill="1" applyBorder="1" applyAlignment="1" applyProtection="1">
      <alignment vertical="center" wrapText="1"/>
      <protection locked="0"/>
    </xf>
    <xf numFmtId="0" fontId="51" fillId="0" borderId="0" xfId="0" applyFont="1">
      <alignment vertical="center"/>
    </xf>
    <xf numFmtId="0" fontId="43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38" fontId="11" fillId="3" borderId="1" xfId="1" applyFont="1" applyFill="1" applyBorder="1" applyAlignment="1" applyProtection="1">
      <alignment vertical="center"/>
      <protection locked="0"/>
    </xf>
    <xf numFmtId="38" fontId="11" fillId="3" borderId="1" xfId="1" applyFont="1" applyFill="1" applyBorder="1" applyAlignment="1" applyProtection="1">
      <alignment vertical="center" wrapText="1"/>
      <protection locked="0"/>
    </xf>
    <xf numFmtId="0" fontId="24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38" fontId="23" fillId="10" borderId="1" xfId="1" applyFont="1" applyFill="1" applyBorder="1" applyAlignment="1" applyProtection="1">
      <alignment vertical="center"/>
      <protection locked="0"/>
    </xf>
    <xf numFmtId="38" fontId="11" fillId="10" borderId="1" xfId="1" applyFont="1" applyFill="1" applyBorder="1" applyAlignment="1" applyProtection="1">
      <alignment horizontal="right" vertical="center"/>
      <protection locked="0"/>
    </xf>
    <xf numFmtId="38" fontId="11" fillId="10" borderId="1" xfId="1" applyFont="1" applyFill="1" applyBorder="1" applyAlignment="1" applyProtection="1">
      <alignment horizontal="center" vertical="center"/>
      <protection locked="0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24" fillId="11" borderId="21" xfId="0" applyFont="1" applyFill="1" applyBorder="1" applyAlignment="1" applyProtection="1">
      <alignment horizontal="left" vertical="center" wrapText="1"/>
      <protection locked="0"/>
    </xf>
    <xf numFmtId="0" fontId="24" fillId="11" borderId="40" xfId="0" applyFont="1" applyFill="1" applyBorder="1" applyAlignment="1" applyProtection="1">
      <alignment horizontal="left" vertical="center" wrapText="1"/>
      <protection locked="0"/>
    </xf>
    <xf numFmtId="0" fontId="24" fillId="11" borderId="36" xfId="0" applyFont="1" applyFill="1" applyBorder="1" applyAlignment="1" applyProtection="1">
      <alignment horizontal="left" vertical="center" wrapText="1"/>
      <protection locked="0"/>
    </xf>
    <xf numFmtId="0" fontId="24" fillId="11" borderId="37" xfId="0" applyFont="1" applyFill="1" applyBorder="1" applyAlignment="1" applyProtection="1">
      <alignment horizontal="left" vertical="center" wrapText="1"/>
      <protection locked="0"/>
    </xf>
    <xf numFmtId="38" fontId="45" fillId="11" borderId="39" xfId="3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 wrapText="1"/>
      <protection locked="0"/>
    </xf>
    <xf numFmtId="38" fontId="10" fillId="11" borderId="1" xfId="1" applyFont="1" applyFill="1" applyBorder="1" applyAlignment="1" applyProtection="1">
      <alignment horizontal="right" vertical="center"/>
      <protection locked="0"/>
    </xf>
    <xf numFmtId="0" fontId="0" fillId="5" borderId="0" xfId="0" applyFill="1">
      <alignment vertical="center"/>
    </xf>
    <xf numFmtId="0" fontId="56" fillId="0" borderId="0" xfId="2" applyFont="1">
      <alignment vertical="center"/>
    </xf>
    <xf numFmtId="0" fontId="14" fillId="0" borderId="1" xfId="0" applyFont="1" applyBorder="1" applyAlignment="1">
      <alignment horizontal="center" vertical="center"/>
    </xf>
    <xf numFmtId="0" fontId="8" fillId="13" borderId="0" xfId="2" applyFill="1">
      <alignment vertical="center"/>
    </xf>
    <xf numFmtId="0" fontId="8" fillId="0" borderId="0" xfId="2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7" borderId="1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2" fillId="5" borderId="0" xfId="0" applyFont="1" applyFill="1">
      <alignment vertical="center"/>
    </xf>
    <xf numFmtId="0" fontId="22" fillId="0" borderId="0" xfId="0" applyFont="1">
      <alignment vertical="center"/>
    </xf>
    <xf numFmtId="0" fontId="10" fillId="7" borderId="4" xfId="0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0" fontId="22" fillId="13" borderId="0" xfId="2" applyFont="1" applyFill="1">
      <alignment vertical="center"/>
    </xf>
    <xf numFmtId="0" fontId="22" fillId="0" borderId="0" xfId="2" applyFont="1">
      <alignment vertical="center"/>
    </xf>
    <xf numFmtId="0" fontId="36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8" fillId="13" borderId="0" xfId="0" applyFont="1" applyFill="1">
      <alignment vertical="center"/>
    </xf>
    <xf numFmtId="0" fontId="17" fillId="3" borderId="0" xfId="0" applyFont="1" applyFill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Alignment="1">
      <alignment horizontal="right" vertical="center"/>
    </xf>
    <xf numFmtId="0" fontId="10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8" fontId="13" fillId="2" borderId="1" xfId="3" applyFont="1" applyFill="1" applyBorder="1" applyAlignment="1" applyProtection="1">
      <alignment horizontal="right" vertical="center"/>
    </xf>
    <xf numFmtId="38" fontId="13" fillId="0" borderId="19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left" vertical="center"/>
    </xf>
    <xf numFmtId="0" fontId="14" fillId="5" borderId="0" xfId="0" applyFont="1" applyFill="1">
      <alignment vertical="center"/>
    </xf>
    <xf numFmtId="0" fontId="27" fillId="5" borderId="0" xfId="0" applyFont="1" applyFill="1">
      <alignment vertical="center"/>
    </xf>
    <xf numFmtId="38" fontId="10" fillId="7" borderId="1" xfId="1" applyFont="1" applyFill="1" applyBorder="1" applyAlignment="1" applyProtection="1">
      <alignment horizontal="right" vertical="center"/>
    </xf>
    <xf numFmtId="38" fontId="13" fillId="7" borderId="1" xfId="3" applyFont="1" applyFill="1" applyBorder="1" applyAlignment="1" applyProtection="1">
      <alignment horizontal="right" vertical="center"/>
    </xf>
    <xf numFmtId="38" fontId="28" fillId="7" borderId="4" xfId="3" applyFont="1" applyFill="1" applyBorder="1" applyAlignment="1" applyProtection="1">
      <alignment vertical="center"/>
    </xf>
    <xf numFmtId="38" fontId="28" fillId="7" borderId="19" xfId="3" applyFont="1" applyFill="1" applyBorder="1" applyAlignment="1" applyProtection="1">
      <alignment vertical="center" wrapText="1"/>
    </xf>
    <xf numFmtId="38" fontId="27" fillId="5" borderId="1" xfId="3" applyFont="1" applyFill="1" applyBorder="1" applyProtection="1">
      <alignment vertical="center"/>
    </xf>
    <xf numFmtId="38" fontId="27" fillId="5" borderId="1" xfId="3" applyFont="1" applyFill="1" applyBorder="1" applyAlignment="1" applyProtection="1">
      <alignment horizontal="right" vertical="center"/>
    </xf>
    <xf numFmtId="0" fontId="0" fillId="13" borderId="0" xfId="0" applyFill="1">
      <alignment vertical="center"/>
    </xf>
    <xf numFmtId="0" fontId="10" fillId="0" borderId="1" xfId="0" applyFont="1" applyBorder="1" applyAlignment="1">
      <alignment horizontal="left" vertical="center" wrapText="1"/>
    </xf>
    <xf numFmtId="38" fontId="13" fillId="0" borderId="15" xfId="3" applyFont="1" applyBorder="1" applyAlignment="1" applyProtection="1">
      <alignment vertical="center"/>
    </xf>
    <xf numFmtId="38" fontId="24" fillId="6" borderId="19" xfId="3" applyFont="1" applyFill="1" applyBorder="1" applyAlignment="1" applyProtection="1">
      <alignment vertical="center" wrapText="1"/>
    </xf>
    <xf numFmtId="38" fontId="27" fillId="5" borderId="20" xfId="3" applyFont="1" applyFill="1" applyBorder="1" applyAlignment="1" applyProtection="1">
      <alignment horizontal="right" vertical="center"/>
    </xf>
    <xf numFmtId="38" fontId="0" fillId="13" borderId="0" xfId="0" applyNumberFormat="1" applyFill="1">
      <alignment vertical="center"/>
    </xf>
    <xf numFmtId="0" fontId="9" fillId="7" borderId="1" xfId="0" applyFont="1" applyFill="1" applyBorder="1" applyAlignment="1">
      <alignment horizontal="center" vertical="center"/>
    </xf>
    <xf numFmtId="38" fontId="9" fillId="7" borderId="4" xfId="1" applyFont="1" applyFill="1" applyBorder="1" applyAlignment="1" applyProtection="1">
      <alignment horizontal="right" vertical="center"/>
    </xf>
    <xf numFmtId="38" fontId="10" fillId="7" borderId="19" xfId="3" applyFont="1" applyFill="1" applyBorder="1" applyAlignment="1" applyProtection="1">
      <alignment vertical="center" wrapText="1"/>
    </xf>
    <xf numFmtId="38" fontId="27" fillId="5" borderId="32" xfId="3" applyFont="1" applyFill="1" applyBorder="1" applyAlignment="1" applyProtection="1">
      <alignment horizontal="right" vertical="center"/>
    </xf>
    <xf numFmtId="0" fontId="35" fillId="0" borderId="38" xfId="2" applyFont="1" applyBorder="1" applyAlignment="1">
      <alignment horizontal="center" vertical="center" shrinkToFit="1"/>
    </xf>
    <xf numFmtId="38" fontId="11" fillId="0" borderId="0" xfId="3" applyFont="1" applyFill="1" applyBorder="1" applyAlignment="1" applyProtection="1">
      <alignment horizontal="center" vertical="center"/>
    </xf>
    <xf numFmtId="38" fontId="24" fillId="0" borderId="0" xfId="3" applyFont="1" applyFill="1" applyBorder="1" applyAlignment="1" applyProtection="1">
      <alignment horizontal="center" vertical="center"/>
    </xf>
    <xf numFmtId="0" fontId="14" fillId="5" borderId="1" xfId="0" applyFont="1" applyFill="1" applyBorder="1">
      <alignment vertical="center"/>
    </xf>
    <xf numFmtId="38" fontId="14" fillId="0" borderId="27" xfId="3" applyFont="1" applyFill="1" applyBorder="1" applyAlignment="1" applyProtection="1">
      <alignment horizontal="right" vertical="center"/>
    </xf>
    <xf numFmtId="38" fontId="10" fillId="0" borderId="0" xfId="3" applyFont="1" applyFill="1" applyBorder="1" applyAlignment="1" applyProtection="1">
      <alignment vertical="center"/>
    </xf>
    <xf numFmtId="38" fontId="14" fillId="5" borderId="1" xfId="0" applyNumberFormat="1" applyFont="1" applyFill="1" applyBorder="1">
      <alignment vertical="center"/>
    </xf>
    <xf numFmtId="0" fontId="22" fillId="0" borderId="0" xfId="0" applyFont="1" applyAlignment="1">
      <alignment horizontal="right" vertical="center"/>
    </xf>
    <xf numFmtId="12" fontId="0" fillId="13" borderId="0" xfId="0" quotePrefix="1" applyNumberFormat="1" applyFill="1" applyAlignment="1">
      <alignment horizontal="center" vertical="center"/>
    </xf>
    <xf numFmtId="0" fontId="15" fillId="13" borderId="0" xfId="0" applyFont="1" applyFill="1">
      <alignment vertical="center"/>
    </xf>
    <xf numFmtId="38" fontId="8" fillId="13" borderId="0" xfId="3" applyFont="1" applyFill="1" applyProtection="1">
      <alignment vertical="center"/>
    </xf>
    <xf numFmtId="38" fontId="0" fillId="13" borderId="0" xfId="3" applyFont="1" applyFill="1" applyProtection="1">
      <alignment vertical="center"/>
    </xf>
    <xf numFmtId="38" fontId="12" fillId="7" borderId="44" xfId="3" applyFont="1" applyFill="1" applyBorder="1" applyAlignment="1" applyProtection="1">
      <alignment vertical="center"/>
    </xf>
    <xf numFmtId="38" fontId="13" fillId="2" borderId="18" xfId="3" applyFont="1" applyFill="1" applyBorder="1" applyAlignment="1" applyProtection="1">
      <alignment horizontal="right" vertical="center"/>
    </xf>
    <xf numFmtId="38" fontId="9" fillId="7" borderId="44" xfId="3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 wrapText="1"/>
    </xf>
    <xf numFmtId="0" fontId="49" fillId="0" borderId="0" xfId="0" applyFont="1">
      <alignment vertical="center"/>
    </xf>
    <xf numFmtId="0" fontId="9" fillId="0" borderId="0" xfId="0" applyFont="1">
      <alignment vertical="center"/>
    </xf>
    <xf numFmtId="38" fontId="9" fillId="10" borderId="1" xfId="1" applyFont="1" applyFill="1" applyBorder="1" applyAlignment="1" applyProtection="1">
      <alignment horizontal="right" vertical="center" wrapText="1"/>
      <protection locked="0"/>
    </xf>
    <xf numFmtId="0" fontId="57" fillId="9" borderId="1" xfId="0" applyFont="1" applyFill="1" applyBorder="1" applyAlignment="1">
      <alignment horizontal="center" vertical="center" wrapText="1"/>
    </xf>
    <xf numFmtId="38" fontId="12" fillId="10" borderId="1" xfId="1" applyFont="1" applyFill="1" applyBorder="1" applyAlignment="1" applyProtection="1">
      <alignment horizontal="center" vertical="center"/>
      <protection locked="0"/>
    </xf>
    <xf numFmtId="0" fontId="41" fillId="0" borderId="0" xfId="0" applyFont="1">
      <alignment vertical="center"/>
    </xf>
    <xf numFmtId="0" fontId="24" fillId="0" borderId="1" xfId="0" applyFont="1" applyBorder="1" applyAlignment="1">
      <alignment horizontal="center" vertical="center" wrapText="1"/>
    </xf>
    <xf numFmtId="38" fontId="24" fillId="0" borderId="1" xfId="1" applyFont="1" applyFill="1" applyBorder="1" applyAlignment="1">
      <alignment horizontal="center" vertical="center" wrapText="1"/>
    </xf>
    <xf numFmtId="38" fontId="22" fillId="0" borderId="1" xfId="1" applyFont="1" applyFill="1" applyBorder="1" applyAlignment="1">
      <alignment horizontal="right" vertical="center" wrapText="1"/>
    </xf>
    <xf numFmtId="38" fontId="24" fillId="3" borderId="1" xfId="1" applyFont="1" applyFill="1" applyBorder="1" applyAlignment="1" applyProtection="1">
      <alignment vertical="center"/>
      <protection locked="0"/>
    </xf>
    <xf numFmtId="38" fontId="24" fillId="3" borderId="1" xfId="1" applyFont="1" applyFill="1" applyBorder="1" applyAlignment="1" applyProtection="1">
      <alignment vertical="center" wrapText="1"/>
      <protection locked="0"/>
    </xf>
    <xf numFmtId="38" fontId="24" fillId="3" borderId="1" xfId="1" applyFont="1" applyFill="1" applyBorder="1" applyAlignment="1" applyProtection="1">
      <alignment horizontal="right" vertical="center"/>
      <protection locked="0"/>
    </xf>
    <xf numFmtId="38" fontId="24" fillId="3" borderId="1" xfId="1" applyFont="1" applyFill="1" applyBorder="1" applyAlignment="1" applyProtection="1">
      <alignment horizontal="center" vertical="center"/>
      <protection locked="0"/>
    </xf>
    <xf numFmtId="38" fontId="34" fillId="0" borderId="0" xfId="1" applyFont="1" applyFill="1" applyBorder="1" applyAlignment="1">
      <alignment horizontal="left" vertical="center"/>
    </xf>
    <xf numFmtId="38" fontId="9" fillId="2" borderId="4" xfId="1" applyFont="1" applyFill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2" borderId="44" xfId="1" applyFont="1" applyFill="1" applyBorder="1" applyAlignment="1">
      <alignment horizontal="right" vertical="center"/>
    </xf>
    <xf numFmtId="38" fontId="23" fillId="3" borderId="1" xfId="3" applyFont="1" applyFill="1" applyBorder="1" applyAlignment="1" applyProtection="1">
      <alignment vertical="center"/>
      <protection locked="0"/>
    </xf>
    <xf numFmtId="38" fontId="11" fillId="3" borderId="1" xfId="3" applyFont="1" applyFill="1" applyBorder="1" applyAlignment="1" applyProtection="1">
      <alignment horizontal="right" vertical="center"/>
      <protection locked="0"/>
    </xf>
    <xf numFmtId="38" fontId="11" fillId="3" borderId="1" xfId="3" applyFont="1" applyFill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42" fillId="0" borderId="0" xfId="0" applyFont="1">
      <alignment vertical="center"/>
    </xf>
    <xf numFmtId="0" fontId="29" fillId="0" borderId="0" xfId="0" applyFont="1">
      <alignment vertical="center"/>
    </xf>
    <xf numFmtId="0" fontId="43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176" fontId="6" fillId="2" borderId="8" xfId="1" applyNumberFormat="1" applyFont="1" applyFill="1" applyBorder="1" applyAlignment="1" applyProtection="1">
      <alignment horizontal="right" vertical="center" wrapText="1"/>
    </xf>
    <xf numFmtId="176" fontId="6" fillId="2" borderId="9" xfId="1" applyNumberFormat="1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176" fontId="6" fillId="2" borderId="47" xfId="1" applyNumberFormat="1" applyFont="1" applyFill="1" applyBorder="1" applyAlignment="1" applyProtection="1">
      <alignment horizontal="right" vertical="center" wrapText="1"/>
    </xf>
    <xf numFmtId="176" fontId="6" fillId="2" borderId="48" xfId="1" applyNumberFormat="1" applyFont="1" applyFill="1" applyBorder="1" applyAlignment="1" applyProtection="1">
      <alignment horizontal="right" vertical="center" wrapText="1"/>
    </xf>
    <xf numFmtId="0" fontId="26" fillId="0" borderId="14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3" fillId="4" borderId="14" xfId="0" applyFont="1" applyFill="1" applyBorder="1" applyAlignment="1" applyProtection="1">
      <alignment horizontal="left" vertical="center" wrapText="1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176" fontId="58" fillId="2" borderId="54" xfId="1" applyNumberFormat="1" applyFont="1" applyFill="1" applyBorder="1" applyAlignment="1" applyProtection="1">
      <alignment horizontal="right" vertical="center" wrapText="1"/>
    </xf>
    <xf numFmtId="176" fontId="58" fillId="2" borderId="55" xfId="1" applyNumberFormat="1" applyFont="1" applyFill="1" applyBorder="1" applyAlignment="1" applyProtection="1">
      <alignment horizontal="right" vertical="center" wrapText="1"/>
    </xf>
    <xf numFmtId="0" fontId="30" fillId="4" borderId="10" xfId="0" applyFont="1" applyFill="1" applyBorder="1" applyAlignment="1" applyProtection="1">
      <alignment horizontal="left" vertical="center" indent="1"/>
      <protection locked="0"/>
    </xf>
    <xf numFmtId="0" fontId="30" fillId="4" borderId="11" xfId="0" applyFont="1" applyFill="1" applyBorder="1" applyAlignment="1" applyProtection="1">
      <alignment horizontal="left" vertical="center" indent="1"/>
      <protection locked="0"/>
    </xf>
    <xf numFmtId="0" fontId="30" fillId="4" borderId="12" xfId="0" applyFont="1" applyFill="1" applyBorder="1" applyAlignment="1" applyProtection="1">
      <alignment horizontal="left" vertical="center" indent="1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26" fillId="4" borderId="33" xfId="0" applyFont="1" applyFill="1" applyBorder="1" applyAlignment="1" applyProtection="1">
      <alignment horizontal="center" vertical="center"/>
      <protection locked="0"/>
    </xf>
    <xf numFmtId="0" fontId="26" fillId="4" borderId="34" xfId="0" applyFont="1" applyFill="1" applyBorder="1" applyAlignment="1" applyProtection="1">
      <alignment horizontal="center" vertical="center"/>
      <protection locked="0"/>
    </xf>
    <xf numFmtId="0" fontId="26" fillId="4" borderId="35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4" borderId="33" xfId="0" applyFont="1" applyFill="1" applyBorder="1" applyAlignment="1" applyProtection="1">
      <alignment horizontal="center" vertical="center"/>
      <protection locked="0"/>
    </xf>
    <xf numFmtId="0" fontId="25" fillId="4" borderId="34" xfId="0" applyFont="1" applyFill="1" applyBorder="1" applyAlignment="1" applyProtection="1">
      <alignment horizontal="center" vertical="center"/>
      <protection locked="0"/>
    </xf>
    <xf numFmtId="0" fontId="25" fillId="4" borderId="35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8" borderId="23" xfId="0" applyFill="1" applyBorder="1" applyAlignment="1" applyProtection="1">
      <alignment horizontal="left" vertical="center"/>
      <protection locked="0"/>
    </xf>
    <xf numFmtId="0" fontId="0" fillId="8" borderId="22" xfId="0" applyFill="1" applyBorder="1" applyAlignment="1" applyProtection="1">
      <alignment horizontal="left" vertical="center"/>
      <protection locked="0"/>
    </xf>
    <xf numFmtId="0" fontId="0" fillId="8" borderId="5" xfId="0" applyFill="1" applyBorder="1" applyAlignment="1" applyProtection="1">
      <alignment horizontal="left" vertical="center"/>
      <protection locked="0"/>
    </xf>
    <xf numFmtId="38" fontId="13" fillId="0" borderId="4" xfId="3" applyFont="1" applyBorder="1" applyAlignment="1" applyProtection="1">
      <alignment horizontal="center" vertical="center" wrapText="1"/>
    </xf>
    <xf numFmtId="38" fontId="13" fillId="0" borderId="6" xfId="3" applyFont="1" applyBorder="1" applyAlignment="1" applyProtection="1">
      <alignment horizontal="center" vertical="center" wrapText="1"/>
    </xf>
    <xf numFmtId="38" fontId="24" fillId="0" borderId="4" xfId="3" applyFont="1" applyFill="1" applyBorder="1" applyAlignment="1" applyProtection="1">
      <alignment horizontal="left" vertical="center" wrapText="1"/>
    </xf>
    <xf numFmtId="38" fontId="24" fillId="0" borderId="6" xfId="3" applyFont="1" applyFill="1" applyBorder="1" applyAlignment="1" applyProtection="1">
      <alignment horizontal="left" vertical="center" wrapText="1"/>
    </xf>
    <xf numFmtId="38" fontId="24" fillId="7" borderId="5" xfId="3" applyFont="1" applyFill="1" applyBorder="1" applyAlignment="1" applyProtection="1">
      <alignment horizontal="left" vertical="center" wrapText="1"/>
    </xf>
    <xf numFmtId="38" fontId="24" fillId="7" borderId="6" xfId="3" applyFont="1" applyFill="1" applyBorder="1" applyAlignment="1" applyProtection="1">
      <alignment horizontal="left" vertical="center" wrapText="1"/>
    </xf>
    <xf numFmtId="38" fontId="13" fillId="0" borderId="41" xfId="3" applyFont="1" applyBorder="1" applyAlignment="1" applyProtection="1">
      <alignment horizontal="center" vertical="center"/>
    </xf>
    <xf numFmtId="38" fontId="13" fillId="0" borderId="42" xfId="3" applyFont="1" applyBorder="1" applyAlignment="1" applyProtection="1">
      <alignment horizontal="center" vertical="center"/>
    </xf>
    <xf numFmtId="38" fontId="13" fillId="0" borderId="43" xfId="3" applyFont="1" applyBorder="1" applyAlignment="1" applyProtection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14" fillId="12" borderId="4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14" fillId="12" borderId="6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58" fontId="15" fillId="0" borderId="19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58" fontId="15" fillId="0" borderId="0" xfId="0" applyNumberFormat="1" applyFont="1" applyAlignment="1">
      <alignment horizontal="center" vertical="center"/>
    </xf>
    <xf numFmtId="6" fontId="8" fillId="0" borderId="1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  <color rgb="FF0000CC"/>
      <color rgb="FFFDE9D9"/>
      <color rgb="FFCC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5</xdr:row>
      <xdr:rowOff>0</xdr:rowOff>
    </xdr:from>
    <xdr:to>
      <xdr:col>7</xdr:col>
      <xdr:colOff>409575</xdr:colOff>
      <xdr:row>7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86325" y="1428750"/>
          <a:ext cx="95250" cy="609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43"/>
  <sheetViews>
    <sheetView tabSelected="1" view="pageBreakPreview" topLeftCell="A5" zoomScale="130" zoomScaleNormal="100" zoomScaleSheetLayoutView="130" workbookViewId="0">
      <selection activeCell="I24" sqref="I24"/>
    </sheetView>
  </sheetViews>
  <sheetFormatPr defaultRowHeight="13.5" x14ac:dyDescent="0.15"/>
  <cols>
    <col min="2" max="2" width="1.375" customWidth="1"/>
    <col min="4" max="4" width="23.125" customWidth="1"/>
    <col min="6" max="6" width="9" customWidth="1"/>
    <col min="11" max="11" width="1.375" customWidth="1"/>
    <col min="12" max="12" width="31.75" customWidth="1"/>
  </cols>
  <sheetData>
    <row r="2" spans="3:12" ht="20.25" customHeight="1" x14ac:dyDescent="0.15">
      <c r="C2" s="175" t="s">
        <v>121</v>
      </c>
      <c r="L2" s="248" t="s">
        <v>60</v>
      </c>
    </row>
    <row r="3" spans="3:12" ht="20.25" customHeight="1" x14ac:dyDescent="0.15">
      <c r="H3" s="44" t="s">
        <v>88</v>
      </c>
      <c r="I3" s="45"/>
      <c r="J3" s="45"/>
      <c r="L3" s="248"/>
    </row>
    <row r="4" spans="3:12" ht="7.5" customHeight="1" x14ac:dyDescent="0.15">
      <c r="D4" s="176"/>
      <c r="L4" s="248"/>
    </row>
    <row r="5" spans="3:12" ht="20.25" customHeight="1" x14ac:dyDescent="0.15">
      <c r="C5" s="46"/>
      <c r="D5" s="176" t="s">
        <v>20</v>
      </c>
      <c r="L5" s="248"/>
    </row>
    <row r="6" spans="3:12" ht="11.25" customHeight="1" x14ac:dyDescent="0.15">
      <c r="D6" s="176"/>
      <c r="L6" s="248"/>
    </row>
    <row r="7" spans="3:12" ht="20.25" customHeight="1" x14ac:dyDescent="0.15">
      <c r="C7" s="250" t="s">
        <v>87</v>
      </c>
      <c r="D7" s="250"/>
      <c r="E7" s="250"/>
      <c r="F7" s="250"/>
      <c r="G7" s="250"/>
      <c r="H7" s="250"/>
      <c r="I7" s="250"/>
      <c r="J7" s="250"/>
      <c r="L7" s="248"/>
    </row>
    <row r="8" spans="3:12" ht="12.75" customHeight="1" x14ac:dyDescent="0.15">
      <c r="D8" s="176"/>
      <c r="L8" s="177" t="s">
        <v>59</v>
      </c>
    </row>
    <row r="9" spans="3:12" ht="20.25" customHeight="1" x14ac:dyDescent="0.15">
      <c r="F9" s="254" t="s">
        <v>21</v>
      </c>
      <c r="G9" s="254"/>
      <c r="H9" s="257"/>
      <c r="I9" s="257"/>
      <c r="J9" s="257"/>
      <c r="L9" s="247" t="s">
        <v>58</v>
      </c>
    </row>
    <row r="10" spans="3:12" ht="20.25" customHeight="1" x14ac:dyDescent="0.15">
      <c r="F10" s="255" t="s">
        <v>38</v>
      </c>
      <c r="G10" s="255"/>
      <c r="H10" s="258"/>
      <c r="I10" s="258"/>
      <c r="J10" s="258"/>
      <c r="L10" s="247"/>
    </row>
    <row r="11" spans="3:12" ht="13.5" customHeight="1" x14ac:dyDescent="0.15">
      <c r="F11" s="222" t="s">
        <v>39</v>
      </c>
      <c r="G11" s="222"/>
      <c r="H11" s="257"/>
      <c r="I11" s="257"/>
      <c r="J11" s="257"/>
      <c r="L11" s="247"/>
    </row>
    <row r="12" spans="3:12" ht="20.25" customHeight="1" x14ac:dyDescent="0.15">
      <c r="F12" s="256" t="s">
        <v>22</v>
      </c>
      <c r="G12" s="256"/>
      <c r="H12" s="259"/>
      <c r="I12" s="259"/>
      <c r="J12" s="259"/>
    </row>
    <row r="13" spans="3:12" ht="20.25" customHeight="1" x14ac:dyDescent="0.15">
      <c r="F13" s="256" t="s">
        <v>37</v>
      </c>
      <c r="G13" s="256"/>
      <c r="H13" s="259"/>
      <c r="I13" s="259"/>
      <c r="J13" s="259"/>
    </row>
    <row r="14" spans="3:12" ht="12" customHeight="1" x14ac:dyDescent="0.15">
      <c r="D14" s="176"/>
      <c r="F14" s="178" t="s">
        <v>63</v>
      </c>
    </row>
    <row r="15" spans="3:12" ht="6" customHeight="1" x14ac:dyDescent="0.15">
      <c r="D15" s="176"/>
      <c r="F15" s="179"/>
    </row>
    <row r="16" spans="3:12" ht="40.5" customHeight="1" x14ac:dyDescent="0.15">
      <c r="C16" s="220" t="s">
        <v>122</v>
      </c>
      <c r="D16" s="220"/>
      <c r="E16" s="220"/>
      <c r="F16" s="220"/>
      <c r="G16" s="220"/>
      <c r="H16" s="220"/>
      <c r="I16" s="220"/>
      <c r="J16" s="220"/>
    </row>
    <row r="17" spans="3:10" ht="20.25" customHeight="1" x14ac:dyDescent="0.15">
      <c r="C17" s="249" t="s">
        <v>5</v>
      </c>
      <c r="D17" s="249"/>
      <c r="E17" s="249"/>
      <c r="F17" s="249"/>
      <c r="G17" s="249"/>
      <c r="H17" s="249"/>
      <c r="I17" s="249"/>
      <c r="J17" s="249"/>
    </row>
    <row r="18" spans="3:10" ht="3.75" customHeight="1" x14ac:dyDescent="0.15">
      <c r="D18" s="176"/>
    </row>
    <row r="19" spans="3:10" ht="27" customHeight="1" x14ac:dyDescent="0.15">
      <c r="C19" s="224" t="s">
        <v>123</v>
      </c>
      <c r="D19" s="225"/>
      <c r="E19" s="251"/>
      <c r="F19" s="252"/>
      <c r="G19" s="252"/>
      <c r="H19" s="252"/>
      <c r="I19" s="252"/>
      <c r="J19" s="253"/>
    </row>
    <row r="20" spans="3:10" ht="22.5" customHeight="1" x14ac:dyDescent="0.15">
      <c r="C20" s="226"/>
      <c r="D20" s="227"/>
      <c r="E20" s="221" t="s">
        <v>124</v>
      </c>
      <c r="F20" s="222"/>
      <c r="G20" s="222"/>
      <c r="H20" s="222"/>
      <c r="I20" s="222"/>
      <c r="J20" s="223"/>
    </row>
    <row r="21" spans="3:10" ht="19.5" customHeight="1" x14ac:dyDescent="0.15">
      <c r="C21" s="224" t="s">
        <v>6</v>
      </c>
      <c r="D21" s="225"/>
      <c r="E21" s="228" t="s">
        <v>28</v>
      </c>
      <c r="F21" s="229"/>
      <c r="G21" s="229"/>
      <c r="H21" s="229"/>
      <c r="I21" s="229"/>
      <c r="J21" s="230"/>
    </row>
    <row r="22" spans="3:10" ht="28.5" customHeight="1" x14ac:dyDescent="0.15">
      <c r="C22" s="226"/>
      <c r="D22" s="227"/>
      <c r="E22" s="242" t="s">
        <v>62</v>
      </c>
      <c r="F22" s="242"/>
      <c r="G22" s="242"/>
      <c r="H22" s="242"/>
      <c r="I22" s="242"/>
      <c r="J22" s="242"/>
    </row>
    <row r="23" spans="3:10" ht="25.5" customHeight="1" x14ac:dyDescent="0.15">
      <c r="C23" s="201" t="s">
        <v>75</v>
      </c>
      <c r="D23" s="201"/>
      <c r="E23" s="243" t="s">
        <v>100</v>
      </c>
      <c r="F23" s="244"/>
      <c r="G23" s="244"/>
      <c r="H23" s="244"/>
      <c r="I23" s="244"/>
      <c r="J23" s="245"/>
    </row>
    <row r="24" spans="3:10" ht="25.5" customHeight="1" x14ac:dyDescent="0.15">
      <c r="C24" s="201" t="s">
        <v>7</v>
      </c>
      <c r="D24" s="201"/>
      <c r="E24" s="180" t="s">
        <v>23</v>
      </c>
      <c r="F24" s="47"/>
      <c r="G24" s="181" t="s">
        <v>24</v>
      </c>
      <c r="H24" s="182" t="s">
        <v>25</v>
      </c>
      <c r="I24" s="47"/>
      <c r="J24" s="183" t="s">
        <v>24</v>
      </c>
    </row>
    <row r="25" spans="3:10" ht="25.5" customHeight="1" x14ac:dyDescent="0.15">
      <c r="C25" s="201" t="s">
        <v>8</v>
      </c>
      <c r="D25" s="201"/>
      <c r="E25" s="203" t="s">
        <v>179</v>
      </c>
      <c r="F25" s="203"/>
      <c r="G25" s="203"/>
      <c r="H25" s="203"/>
      <c r="I25" s="203"/>
      <c r="J25" s="203"/>
    </row>
    <row r="26" spans="3:10" ht="25.5" customHeight="1" x14ac:dyDescent="0.15">
      <c r="C26" s="224" t="s">
        <v>9</v>
      </c>
      <c r="D26" s="225"/>
      <c r="E26" s="204" t="s">
        <v>125</v>
      </c>
      <c r="F26" s="205"/>
      <c r="G26" s="205"/>
      <c r="H26" s="206"/>
      <c r="I26" s="207">
        <f>①支払一覧!C28</f>
        <v>0</v>
      </c>
      <c r="J26" s="208"/>
    </row>
    <row r="27" spans="3:10" ht="25.5" customHeight="1" thickBot="1" x14ac:dyDescent="0.2">
      <c r="C27" s="236"/>
      <c r="D27" s="237"/>
      <c r="E27" s="191" t="s">
        <v>40</v>
      </c>
      <c r="F27" s="191"/>
      <c r="G27" s="191"/>
      <c r="H27" s="192"/>
      <c r="I27" s="193">
        <f>①支払一覧!E25</f>
        <v>0</v>
      </c>
      <c r="J27" s="194"/>
    </row>
    <row r="28" spans="3:10" ht="25.5" customHeight="1" thickBot="1" x14ac:dyDescent="0.2">
      <c r="C28" s="236"/>
      <c r="D28" s="238"/>
      <c r="E28" s="239" t="s">
        <v>41</v>
      </c>
      <c r="F28" s="240"/>
      <c r="G28" s="240"/>
      <c r="H28" s="241"/>
      <c r="I28" s="213" t="e">
        <f>①支払一覧!F25</f>
        <v>#VALUE!</v>
      </c>
      <c r="J28" s="214"/>
    </row>
    <row r="29" spans="3:10" ht="25.5" customHeight="1" x14ac:dyDescent="0.15">
      <c r="C29" s="201" t="s">
        <v>10</v>
      </c>
      <c r="D29" s="201"/>
      <c r="E29" s="231"/>
      <c r="F29" s="232"/>
      <c r="G29" s="233" t="s">
        <v>69</v>
      </c>
      <c r="H29" s="233"/>
      <c r="I29" s="234"/>
      <c r="J29" s="235"/>
    </row>
    <row r="30" spans="3:10" ht="25.5" customHeight="1" x14ac:dyDescent="0.15">
      <c r="C30" s="201"/>
      <c r="D30" s="201"/>
      <c r="E30" s="215" t="s">
        <v>74</v>
      </c>
      <c r="F30" s="216"/>
      <c r="G30" s="216"/>
      <c r="H30" s="216"/>
      <c r="I30" s="216"/>
      <c r="J30" s="217"/>
    </row>
    <row r="31" spans="3:10" ht="25.5" customHeight="1" x14ac:dyDescent="0.15">
      <c r="C31" s="201" t="s">
        <v>11</v>
      </c>
      <c r="D31" s="201"/>
      <c r="E31" s="218" t="s">
        <v>97</v>
      </c>
      <c r="F31" s="218"/>
      <c r="G31" s="218"/>
      <c r="H31" s="218"/>
      <c r="I31" s="218"/>
      <c r="J31" s="218"/>
    </row>
    <row r="32" spans="3:10" ht="25.5" customHeight="1" x14ac:dyDescent="0.15">
      <c r="C32" s="201" t="s">
        <v>12</v>
      </c>
      <c r="D32" s="201"/>
      <c r="E32" s="195" t="s">
        <v>98</v>
      </c>
      <c r="F32" s="195"/>
      <c r="G32" s="195"/>
      <c r="H32" s="195"/>
      <c r="I32" s="195"/>
      <c r="J32" s="195"/>
    </row>
    <row r="33" spans="3:10" ht="25.5" customHeight="1" x14ac:dyDescent="0.15">
      <c r="C33" s="201" t="s">
        <v>13</v>
      </c>
      <c r="D33" s="201"/>
      <c r="E33" s="195" t="s">
        <v>99</v>
      </c>
      <c r="F33" s="195"/>
      <c r="G33" s="195"/>
      <c r="H33" s="195"/>
      <c r="I33" s="195"/>
      <c r="J33" s="195"/>
    </row>
    <row r="34" spans="3:10" ht="18.75" customHeight="1" x14ac:dyDescent="0.15">
      <c r="C34" s="201" t="s">
        <v>14</v>
      </c>
      <c r="D34" s="201"/>
      <c r="E34" s="201" t="s">
        <v>26</v>
      </c>
      <c r="F34" s="201"/>
      <c r="G34" s="201"/>
      <c r="H34" s="201"/>
      <c r="I34" s="201"/>
      <c r="J34" s="201"/>
    </row>
    <row r="35" spans="3:10" ht="18.75" customHeight="1" x14ac:dyDescent="0.15">
      <c r="C35" s="201" t="s">
        <v>15</v>
      </c>
      <c r="D35" s="201"/>
      <c r="E35" s="201" t="s">
        <v>27</v>
      </c>
      <c r="F35" s="201"/>
      <c r="G35" s="201"/>
      <c r="H35" s="201"/>
      <c r="I35" s="201"/>
      <c r="J35" s="201"/>
    </row>
    <row r="36" spans="3:10" ht="22.5" customHeight="1" x14ac:dyDescent="0.15">
      <c r="C36" s="202" t="s">
        <v>16</v>
      </c>
      <c r="D36" s="202"/>
      <c r="E36" s="195"/>
      <c r="F36" s="195"/>
      <c r="G36" s="49" t="s">
        <v>66</v>
      </c>
      <c r="H36" s="219"/>
      <c r="I36" s="219"/>
      <c r="J36" s="83" t="s">
        <v>17</v>
      </c>
    </row>
    <row r="37" spans="3:10" ht="22.5" customHeight="1" x14ac:dyDescent="0.15">
      <c r="C37" s="199" t="s">
        <v>45</v>
      </c>
      <c r="D37" s="200"/>
      <c r="E37" s="184" t="s">
        <v>42</v>
      </c>
      <c r="F37" s="48" t="s">
        <v>43</v>
      </c>
      <c r="G37" s="185" t="s">
        <v>44</v>
      </c>
      <c r="H37" s="196"/>
      <c r="I37" s="197"/>
      <c r="J37" s="198"/>
    </row>
    <row r="38" spans="3:10" ht="15" customHeight="1" x14ac:dyDescent="0.15">
      <c r="C38" s="210" t="s">
        <v>46</v>
      </c>
      <c r="D38" s="210"/>
      <c r="E38" s="186" t="s">
        <v>18</v>
      </c>
      <c r="F38" s="212"/>
      <c r="G38" s="212"/>
      <c r="H38" s="212"/>
      <c r="I38" s="212"/>
      <c r="J38" s="212"/>
    </row>
    <row r="39" spans="3:10" ht="26.25" customHeight="1" x14ac:dyDescent="0.15">
      <c r="C39" s="209" t="s">
        <v>56</v>
      </c>
      <c r="D39" s="209"/>
      <c r="E39" s="187" t="s">
        <v>19</v>
      </c>
      <c r="F39" s="211"/>
      <c r="G39" s="211"/>
      <c r="H39" s="211"/>
      <c r="I39" s="211"/>
      <c r="J39" s="211"/>
    </row>
    <row r="40" spans="3:10" ht="5.25" customHeight="1" x14ac:dyDescent="0.15">
      <c r="D40" s="188"/>
      <c r="E40" s="188"/>
      <c r="F40" s="188"/>
      <c r="G40" s="188"/>
      <c r="H40" s="188"/>
      <c r="I40" s="188"/>
      <c r="J40" s="188"/>
    </row>
    <row r="41" spans="3:10" ht="18" customHeight="1" x14ac:dyDescent="0.15">
      <c r="C41" s="189" t="s">
        <v>73</v>
      </c>
    </row>
    <row r="42" spans="3:10" ht="15" customHeight="1" x14ac:dyDescent="0.15">
      <c r="C42" s="190"/>
    </row>
    <row r="43" spans="3:10" ht="16.5" customHeight="1" x14ac:dyDescent="0.15">
      <c r="G43" s="246" t="s">
        <v>57</v>
      </c>
      <c r="H43" s="246"/>
      <c r="I43" s="246"/>
      <c r="J43" s="246"/>
    </row>
  </sheetData>
  <sheetProtection algorithmName="SHA-512" hashValue="sP4796apkFEPmwfBuGR65I8Anj0vIx88zTfZkhBBsW2OSOKTz1MT4JtOhagPWLXtt2adxhHzqiKGaZitICPX8A==" saltValue="ZTNSaG2No9HkD3tFrNI1+w==" spinCount="100000" sheet="1" objects="1" scenarios="1" selectLockedCells="1"/>
  <mergeCells count="57">
    <mergeCell ref="G43:J43"/>
    <mergeCell ref="L9:L11"/>
    <mergeCell ref="L2:L7"/>
    <mergeCell ref="C17:J17"/>
    <mergeCell ref="C7:J7"/>
    <mergeCell ref="C19:D20"/>
    <mergeCell ref="E19:J19"/>
    <mergeCell ref="F9:G9"/>
    <mergeCell ref="F10:G10"/>
    <mergeCell ref="F11:G11"/>
    <mergeCell ref="F12:G12"/>
    <mergeCell ref="F13:G13"/>
    <mergeCell ref="H9:J9"/>
    <mergeCell ref="H10:J11"/>
    <mergeCell ref="H12:J12"/>
    <mergeCell ref="H13:J13"/>
    <mergeCell ref="C16:J16"/>
    <mergeCell ref="E20:J20"/>
    <mergeCell ref="C21:D22"/>
    <mergeCell ref="E21:J21"/>
    <mergeCell ref="C34:D34"/>
    <mergeCell ref="C23:D23"/>
    <mergeCell ref="C24:D24"/>
    <mergeCell ref="C25:D25"/>
    <mergeCell ref="C29:D30"/>
    <mergeCell ref="E29:F29"/>
    <mergeCell ref="G29:H29"/>
    <mergeCell ref="I29:J29"/>
    <mergeCell ref="C26:D28"/>
    <mergeCell ref="E28:H28"/>
    <mergeCell ref="E22:J22"/>
    <mergeCell ref="E23:J23"/>
    <mergeCell ref="E25:J25"/>
    <mergeCell ref="E26:H26"/>
    <mergeCell ref="I26:J26"/>
    <mergeCell ref="C39:D39"/>
    <mergeCell ref="C38:D38"/>
    <mergeCell ref="F39:J39"/>
    <mergeCell ref="F38:J38"/>
    <mergeCell ref="I28:J28"/>
    <mergeCell ref="E30:J30"/>
    <mergeCell ref="E31:J31"/>
    <mergeCell ref="C31:D31"/>
    <mergeCell ref="E34:J34"/>
    <mergeCell ref="E35:J35"/>
    <mergeCell ref="H36:I36"/>
    <mergeCell ref="C37:D37"/>
    <mergeCell ref="C35:D35"/>
    <mergeCell ref="C36:D36"/>
    <mergeCell ref="C33:D33"/>
    <mergeCell ref="C32:D32"/>
    <mergeCell ref="E27:H27"/>
    <mergeCell ref="I27:J27"/>
    <mergeCell ref="E32:J32"/>
    <mergeCell ref="E33:J33"/>
    <mergeCell ref="H37:J37"/>
    <mergeCell ref="E36:F36"/>
  </mergeCells>
  <phoneticPr fontId="7"/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5"/>
  <sheetViews>
    <sheetView topLeftCell="A49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153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5"/>
  <sheetViews>
    <sheetView topLeftCell="A40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154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"/>
  <sheetViews>
    <sheetView topLeftCell="A40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155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5"/>
  <sheetViews>
    <sheetView topLeftCell="A40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156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55"/>
  <sheetViews>
    <sheetView topLeftCell="A43" zoomScaleNormal="100" workbookViewId="0">
      <selection activeCell="H53" sqref="H53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157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9"/>
  <sheetViews>
    <sheetView topLeftCell="A4" zoomScale="130" zoomScaleNormal="130" workbookViewId="0">
      <selection activeCell="D9" sqref="D9"/>
    </sheetView>
  </sheetViews>
  <sheetFormatPr defaultRowHeight="13.5" x14ac:dyDescent="0.15"/>
  <cols>
    <col min="1" max="1" width="3.125" customWidth="1"/>
    <col min="2" max="2" width="1.25" customWidth="1"/>
    <col min="3" max="3" width="19" customWidth="1"/>
    <col min="4" max="5" width="15" customWidth="1"/>
    <col min="6" max="8" width="12.5" customWidth="1"/>
    <col min="9" max="9" width="1.25" customWidth="1"/>
    <col min="10" max="10" width="8.625" customWidth="1"/>
    <col min="11" max="11" width="8.375" customWidth="1"/>
    <col min="12" max="12" width="2.125" customWidth="1"/>
    <col min="13" max="13" width="8.375" customWidth="1"/>
    <col min="14" max="14" width="2.125" customWidth="1"/>
    <col min="15" max="15" width="8.375" customWidth="1"/>
    <col min="16" max="16" width="2.125" customWidth="1"/>
    <col min="17" max="16384" width="9" style="90"/>
  </cols>
  <sheetData>
    <row r="1" spans="1:17" ht="27" customHeight="1" x14ac:dyDescent="0.15">
      <c r="A1" s="86"/>
      <c r="C1" s="87" t="s">
        <v>107</v>
      </c>
      <c r="E1" s="88" t="s">
        <v>94</v>
      </c>
      <c r="F1" s="271"/>
      <c r="G1" s="272"/>
      <c r="H1" s="273"/>
      <c r="J1" s="86"/>
      <c r="K1" s="86"/>
      <c r="L1" s="86"/>
      <c r="M1" s="86"/>
      <c r="N1" s="86"/>
      <c r="O1" s="86"/>
      <c r="P1" s="86"/>
      <c r="Q1" s="89"/>
    </row>
    <row r="2" spans="1:17" ht="35.25" customHeight="1" x14ac:dyDescent="0.15">
      <c r="A2" s="86"/>
      <c r="C2" s="274" t="s">
        <v>101</v>
      </c>
      <c r="D2" s="274"/>
      <c r="E2" s="274"/>
      <c r="F2" s="274"/>
      <c r="G2" s="274"/>
      <c r="H2" s="274"/>
      <c r="I2" s="91"/>
      <c r="J2" s="86"/>
      <c r="K2" s="86"/>
      <c r="L2" s="86"/>
      <c r="M2" s="86"/>
      <c r="N2" s="86"/>
      <c r="O2" s="86"/>
      <c r="P2" s="86"/>
      <c r="Q2" s="89"/>
    </row>
    <row r="3" spans="1:17" ht="23.25" customHeight="1" x14ac:dyDescent="0.15">
      <c r="A3" s="86"/>
      <c r="C3" s="92"/>
      <c r="J3" s="86"/>
      <c r="K3" s="86"/>
      <c r="L3" s="86"/>
      <c r="M3" s="86"/>
      <c r="N3" s="86"/>
      <c r="O3" s="86"/>
      <c r="P3" s="86"/>
      <c r="Q3" s="89"/>
    </row>
    <row r="4" spans="1:17" ht="38.25" customHeight="1" x14ac:dyDescent="0.15">
      <c r="A4" s="86"/>
      <c r="C4" s="275" t="s">
        <v>112</v>
      </c>
      <c r="D4" s="275"/>
      <c r="E4" s="275"/>
      <c r="F4" s="275"/>
      <c r="G4" s="275"/>
      <c r="H4" s="275"/>
      <c r="I4" s="33"/>
      <c r="J4" s="86"/>
      <c r="K4" s="86"/>
      <c r="L4" s="86"/>
      <c r="M4" s="86"/>
      <c r="N4" s="86"/>
      <c r="O4" s="86"/>
      <c r="P4" s="86"/>
      <c r="Q4" s="89"/>
    </row>
    <row r="5" spans="1:17" ht="9" customHeight="1" x14ac:dyDescent="0.15">
      <c r="A5" s="86"/>
      <c r="C5" s="33"/>
      <c r="D5" s="33"/>
      <c r="E5" s="33"/>
      <c r="F5" s="33"/>
      <c r="G5" s="33"/>
      <c r="H5" s="33"/>
      <c r="I5" s="33"/>
      <c r="J5" s="86"/>
      <c r="K5" s="86"/>
      <c r="L5" s="86"/>
      <c r="M5" s="86"/>
      <c r="N5" s="86"/>
      <c r="O5" s="86"/>
      <c r="P5" s="86"/>
      <c r="Q5" s="89"/>
    </row>
    <row r="6" spans="1:17" ht="18.75" customHeight="1" x14ac:dyDescent="0.15">
      <c r="A6" s="86"/>
      <c r="C6" s="38" t="s">
        <v>128</v>
      </c>
      <c r="D6" s="33"/>
      <c r="E6" s="33"/>
      <c r="F6" s="33"/>
      <c r="G6" s="33"/>
      <c r="J6" s="86"/>
      <c r="K6" s="86"/>
      <c r="L6" s="86"/>
      <c r="M6" s="86"/>
      <c r="N6" s="86"/>
      <c r="O6" s="86"/>
      <c r="P6" s="86"/>
      <c r="Q6" s="89"/>
    </row>
    <row r="7" spans="1:17" ht="18.75" customHeight="1" x14ac:dyDescent="0.15">
      <c r="A7" s="86"/>
      <c r="C7" s="38" t="s">
        <v>129</v>
      </c>
      <c r="D7" s="33"/>
      <c r="E7" s="33"/>
      <c r="F7" s="33"/>
      <c r="G7" s="33"/>
      <c r="J7" s="86"/>
      <c r="K7" s="86"/>
      <c r="L7" s="86"/>
      <c r="M7" s="86"/>
      <c r="N7" s="86"/>
      <c r="O7" s="86"/>
      <c r="P7" s="86"/>
      <c r="Q7" s="89"/>
    </row>
    <row r="8" spans="1:17" ht="14.25" customHeight="1" x14ac:dyDescent="0.15">
      <c r="A8" s="86"/>
      <c r="C8" s="33"/>
      <c r="D8" s="33"/>
      <c r="E8" s="276" t="s">
        <v>102</v>
      </c>
      <c r="F8" s="276"/>
      <c r="G8" s="276"/>
      <c r="H8" s="276"/>
      <c r="I8" s="33"/>
      <c r="J8" s="86"/>
      <c r="K8" s="86"/>
      <c r="L8" s="86"/>
      <c r="M8" s="86"/>
      <c r="N8" s="86"/>
      <c r="O8" s="86"/>
      <c r="P8" s="86"/>
      <c r="Q8" s="89"/>
    </row>
    <row r="9" spans="1:17" ht="32.25" customHeight="1" x14ac:dyDescent="0.15">
      <c r="A9" s="86"/>
      <c r="C9" s="93" t="s">
        <v>113</v>
      </c>
      <c r="D9" s="77"/>
      <c r="E9" s="78"/>
      <c r="F9" s="79"/>
      <c r="G9" s="80"/>
      <c r="H9" s="81"/>
      <c r="I9" s="94"/>
      <c r="J9" s="86"/>
      <c r="K9" s="86"/>
      <c r="L9" s="86"/>
      <c r="M9" s="86"/>
      <c r="N9" s="86"/>
      <c r="O9" s="86"/>
      <c r="P9" s="86"/>
      <c r="Q9" s="89"/>
    </row>
    <row r="10" spans="1:17" s="100" customFormat="1" ht="32.25" customHeight="1" x14ac:dyDescent="0.15">
      <c r="A10" s="95"/>
      <c r="B10" s="96"/>
      <c r="C10" s="97" t="s">
        <v>126</v>
      </c>
      <c r="D10" s="98" t="str">
        <f>IF(D9="","",IF(OR(D9="Ⅱ：地域課題解決型",COUNTBLANK(E9:H9)=4),1/2,2/3))</f>
        <v/>
      </c>
      <c r="E10" s="277" t="s">
        <v>114</v>
      </c>
      <c r="F10" s="277"/>
      <c r="G10" s="277"/>
      <c r="H10" s="278"/>
      <c r="I10" s="94"/>
      <c r="J10" s="95"/>
      <c r="K10" s="95"/>
      <c r="L10" s="95"/>
      <c r="M10" s="95"/>
      <c r="N10" s="95"/>
      <c r="O10" s="95"/>
      <c r="P10" s="95"/>
      <c r="Q10" s="99"/>
    </row>
    <row r="11" spans="1:17" s="1" customFormat="1" ht="13.5" customHeight="1" x14ac:dyDescent="0.15">
      <c r="A11" s="86"/>
      <c r="B11"/>
      <c r="C11" s="101" t="s">
        <v>115</v>
      </c>
      <c r="D11" s="102"/>
      <c r="E11" s="103"/>
      <c r="F11" s="33"/>
      <c r="G11" s="33"/>
      <c r="H11" s="33"/>
      <c r="I11" s="33"/>
      <c r="J11" s="86"/>
      <c r="K11" s="86"/>
      <c r="L11" s="86"/>
      <c r="M11" s="86"/>
      <c r="N11" s="86"/>
      <c r="O11" s="86"/>
      <c r="P11" s="86"/>
      <c r="Q11" s="104"/>
    </row>
    <row r="12" spans="1:17" s="1" customFormat="1" x14ac:dyDescent="0.15">
      <c r="A12" s="86"/>
      <c r="B12"/>
      <c r="C12" s="105" t="s">
        <v>108</v>
      </c>
      <c r="D12" s="106"/>
      <c r="E12" s="107"/>
      <c r="F12" s="108"/>
      <c r="G12" s="109"/>
      <c r="H12" s="110" t="s">
        <v>103</v>
      </c>
      <c r="I12" s="110"/>
      <c r="J12" s="86"/>
      <c r="K12" s="86"/>
      <c r="L12" s="86"/>
      <c r="M12" s="86"/>
      <c r="N12" s="86"/>
      <c r="O12" s="86"/>
      <c r="P12" s="86"/>
      <c r="Q12" s="104"/>
    </row>
    <row r="13" spans="1:17" ht="40.5" customHeight="1" x14ac:dyDescent="0.15">
      <c r="A13" s="86"/>
      <c r="C13" s="111" t="s">
        <v>95</v>
      </c>
      <c r="D13" s="112" t="s">
        <v>106</v>
      </c>
      <c r="E13" s="113" t="s">
        <v>127</v>
      </c>
      <c r="F13" s="97" t="s">
        <v>109</v>
      </c>
      <c r="G13" s="269" t="s">
        <v>104</v>
      </c>
      <c r="H13" s="270"/>
      <c r="I13" s="114"/>
      <c r="J13" s="86"/>
      <c r="K13" s="86"/>
      <c r="L13" s="86"/>
      <c r="M13" s="86"/>
      <c r="N13" s="86"/>
      <c r="O13" s="86"/>
      <c r="P13" s="86"/>
      <c r="Q13" s="89"/>
    </row>
    <row r="14" spans="1:17" ht="35.25" customHeight="1" x14ac:dyDescent="0.15">
      <c r="A14" s="86"/>
      <c r="C14" s="115" t="s">
        <v>130</v>
      </c>
      <c r="D14" s="84"/>
      <c r="E14" s="116">
        <f>'②明細（①官公庁経費）'!H53</f>
        <v>0</v>
      </c>
      <c r="F14" s="266"/>
      <c r="G14" s="260"/>
      <c r="H14" s="261"/>
      <c r="I14" s="117"/>
      <c r="J14" s="86"/>
      <c r="K14" s="86"/>
      <c r="L14" s="86"/>
      <c r="M14" s="86"/>
      <c r="N14" s="86"/>
      <c r="O14" s="86"/>
      <c r="P14" s="86"/>
      <c r="Q14" s="89"/>
    </row>
    <row r="15" spans="1:17" ht="35.25" customHeight="1" x14ac:dyDescent="0.15">
      <c r="A15" s="86"/>
      <c r="C15" s="118" t="s">
        <v>131</v>
      </c>
      <c r="D15" s="85"/>
      <c r="E15" s="116">
        <f>'②明細（②人件費）'!H53</f>
        <v>0</v>
      </c>
      <c r="F15" s="267"/>
      <c r="G15" s="260"/>
      <c r="H15" s="261"/>
      <c r="I15" s="117"/>
      <c r="J15" s="86"/>
      <c r="K15" s="86"/>
      <c r="L15" s="86"/>
      <c r="M15" s="86"/>
      <c r="N15" s="86"/>
      <c r="O15" s="86"/>
      <c r="P15" s="86"/>
      <c r="Q15" s="89"/>
    </row>
    <row r="16" spans="1:17" ht="35.25" customHeight="1" x14ac:dyDescent="0.15">
      <c r="A16" s="86"/>
      <c r="C16" s="118" t="s">
        <v>132</v>
      </c>
      <c r="D16" s="85"/>
      <c r="E16" s="116">
        <f>'②明細（③店舗等借入費）'!H53</f>
        <v>0</v>
      </c>
      <c r="F16" s="267"/>
      <c r="G16" s="260"/>
      <c r="H16" s="261"/>
      <c r="I16" s="117"/>
      <c r="J16" s="86"/>
      <c r="K16" s="86"/>
      <c r="L16" s="86"/>
      <c r="M16" s="86"/>
      <c r="N16" s="86"/>
      <c r="O16" s="86"/>
      <c r="P16" s="86"/>
      <c r="Q16" s="89"/>
    </row>
    <row r="17" spans="1:17" ht="35.25" customHeight="1" x14ac:dyDescent="0.15">
      <c r="A17" s="86"/>
      <c r="C17" s="118" t="s">
        <v>133</v>
      </c>
      <c r="D17" s="85"/>
      <c r="E17" s="116">
        <f>'②明細（④リース料）'!H53</f>
        <v>0</v>
      </c>
      <c r="F17" s="267"/>
      <c r="G17" s="260"/>
      <c r="H17" s="261"/>
      <c r="I17" s="117"/>
      <c r="J17" s="86"/>
      <c r="K17" s="86"/>
      <c r="L17" s="86"/>
      <c r="M17" s="86"/>
      <c r="N17" s="86"/>
      <c r="O17" s="86"/>
      <c r="P17" s="86"/>
      <c r="Q17" s="89"/>
    </row>
    <row r="18" spans="1:17" ht="35.25" customHeight="1" x14ac:dyDescent="0.15">
      <c r="A18" s="86"/>
      <c r="C18" s="118" t="s">
        <v>134</v>
      </c>
      <c r="D18" s="85"/>
      <c r="E18" s="116">
        <f>'②明細（⑤備品費）'!H53</f>
        <v>0</v>
      </c>
      <c r="F18" s="267"/>
      <c r="G18" s="260"/>
      <c r="H18" s="261"/>
      <c r="I18" s="117"/>
      <c r="J18" s="86"/>
      <c r="K18" s="86"/>
      <c r="L18" s="86"/>
      <c r="M18" s="86"/>
      <c r="N18" s="86"/>
      <c r="O18" s="86"/>
      <c r="P18" s="86"/>
      <c r="Q18" s="89"/>
    </row>
    <row r="19" spans="1:17" ht="35.25" customHeight="1" x14ac:dyDescent="0.15">
      <c r="A19" s="86"/>
      <c r="C19" s="118" t="s">
        <v>135</v>
      </c>
      <c r="D19" s="85"/>
      <c r="E19" s="116">
        <f>'②明細（⑥旅費）'!H53</f>
        <v>0</v>
      </c>
      <c r="F19" s="267"/>
      <c r="G19" s="260"/>
      <c r="H19" s="261"/>
      <c r="I19" s="117"/>
      <c r="J19" s="86"/>
      <c r="K19" s="86"/>
      <c r="L19" s="86"/>
      <c r="M19" s="86"/>
      <c r="N19" s="86"/>
      <c r="O19" s="86"/>
      <c r="P19" s="86"/>
      <c r="Q19" s="89"/>
    </row>
    <row r="20" spans="1:17" ht="35.25" customHeight="1" x14ac:dyDescent="0.15">
      <c r="A20" s="86"/>
      <c r="C20" s="118" t="s">
        <v>136</v>
      </c>
      <c r="D20" s="85"/>
      <c r="E20" s="116">
        <f>'②明細（⑦広告宣伝費）'!H53</f>
        <v>0</v>
      </c>
      <c r="F20" s="267"/>
      <c r="G20" s="260"/>
      <c r="H20" s="261"/>
      <c r="I20" s="117"/>
      <c r="J20" s="86"/>
      <c r="K20" s="86"/>
      <c r="L20" s="86"/>
      <c r="M20" s="86"/>
      <c r="N20" s="86"/>
      <c r="O20" s="86"/>
      <c r="P20" s="86"/>
      <c r="Q20" s="89"/>
    </row>
    <row r="21" spans="1:17" ht="35.25" customHeight="1" x14ac:dyDescent="0.15">
      <c r="A21" s="86"/>
      <c r="C21" s="118" t="s">
        <v>137</v>
      </c>
      <c r="D21" s="85"/>
      <c r="E21" s="116">
        <f>'②明細（⑧委託費）'!H53</f>
        <v>0</v>
      </c>
      <c r="F21" s="267"/>
      <c r="G21" s="260"/>
      <c r="H21" s="261"/>
      <c r="I21" s="117"/>
      <c r="J21" s="119"/>
      <c r="K21" s="119"/>
      <c r="L21" s="119"/>
      <c r="M21" s="119"/>
      <c r="N21" s="119"/>
      <c r="O21" s="119"/>
      <c r="P21" s="119"/>
      <c r="Q21" s="89"/>
    </row>
    <row r="22" spans="1:17" ht="35.25" customHeight="1" x14ac:dyDescent="0.15">
      <c r="A22" s="86"/>
      <c r="C22" s="118" t="s">
        <v>138</v>
      </c>
      <c r="D22" s="85"/>
      <c r="E22" s="116">
        <f>'②明細（⑨その他）'!H53</f>
        <v>0</v>
      </c>
      <c r="F22" s="268"/>
      <c r="G22" s="260"/>
      <c r="H22" s="261"/>
      <c r="I22" s="117"/>
      <c r="J22" s="119"/>
      <c r="K22" s="120"/>
      <c r="L22" s="120"/>
      <c r="M22" s="120"/>
      <c r="N22" s="120"/>
      <c r="O22" s="120"/>
      <c r="P22" s="119"/>
      <c r="Q22" s="89"/>
    </row>
    <row r="23" spans="1:17" ht="35.25" customHeight="1" x14ac:dyDescent="0.15">
      <c r="A23" s="86"/>
      <c r="C23" s="111" t="s">
        <v>116</v>
      </c>
      <c r="D23" s="121">
        <f>SUM(D14:D22)</f>
        <v>0</v>
      </c>
      <c r="E23" s="122">
        <f>SUM(E14:E22)</f>
        <v>0</v>
      </c>
      <c r="F23" s="123" t="e">
        <f>IF(D10=C34,IF(M23&gt;C28,C28,M23),IF(O23&gt;C28,C28,O23))</f>
        <v>#VALUE!</v>
      </c>
      <c r="G23" s="260"/>
      <c r="H23" s="261"/>
      <c r="I23" s="124"/>
      <c r="J23" s="119"/>
      <c r="K23" s="125" t="e">
        <f>IF(E23/2&gt;C28/2,M23,O23)</f>
        <v>#VALUE!</v>
      </c>
      <c r="L23" s="120"/>
      <c r="M23" s="126">
        <f>ROUNDDOWN(E23/2,-3)</f>
        <v>0</v>
      </c>
      <c r="N23" s="120"/>
      <c r="O23" s="125" t="e">
        <f>ROUNDDOWN(E23*D10,-3)</f>
        <v>#VALUE!</v>
      </c>
      <c r="P23" s="119"/>
      <c r="Q23" s="127"/>
    </row>
    <row r="24" spans="1:17" ht="41.25" customHeight="1" thickBot="1" x14ac:dyDescent="0.2">
      <c r="A24" s="86"/>
      <c r="C24" s="128" t="s">
        <v>139</v>
      </c>
      <c r="D24" s="84"/>
      <c r="E24" s="150">
        <f>'②明細（⑩設備費）'!H53</f>
        <v>0</v>
      </c>
      <c r="F24" s="129" t="e">
        <f>IF(AND(O24&gt;F23,F23&lt;=C28/2),F23,IF(Q24&gt;O24,IF(O24+F23&lt;=C28,O24,C28-F23),Q24))</f>
        <v>#VALUE!</v>
      </c>
      <c r="G24" s="262" t="s">
        <v>117</v>
      </c>
      <c r="H24" s="263"/>
      <c r="I24" s="130"/>
      <c r="J24" s="119"/>
      <c r="K24" s="120"/>
      <c r="L24" s="120"/>
      <c r="M24" s="126">
        <f>Q25/2</f>
        <v>0</v>
      </c>
      <c r="N24" s="120"/>
      <c r="O24" s="131">
        <f>IF(D10=C34,ROUNDDOWN(E24*1/2,-3),ROUNDDOWN(E24*2/3,-3))</f>
        <v>0</v>
      </c>
      <c r="P24" s="119"/>
      <c r="Q24" s="132" t="e">
        <f>C28-F23</f>
        <v>#VALUE!</v>
      </c>
    </row>
    <row r="25" spans="1:17" ht="35.25" customHeight="1" thickTop="1" thickBot="1" x14ac:dyDescent="0.2">
      <c r="A25" s="86"/>
      <c r="C25" s="133" t="s">
        <v>0</v>
      </c>
      <c r="D25" s="134">
        <f>SUM(D23:D24)</f>
        <v>0</v>
      </c>
      <c r="E25" s="151">
        <f>SUM(E23:E24)</f>
        <v>0</v>
      </c>
      <c r="F25" s="149" t="e">
        <f>F23+F24</f>
        <v>#VALUE!</v>
      </c>
      <c r="G25" s="264" t="s">
        <v>118</v>
      </c>
      <c r="H25" s="265"/>
      <c r="I25" s="135"/>
      <c r="J25" s="119"/>
      <c r="K25" s="120"/>
      <c r="L25" s="120"/>
      <c r="M25" s="120"/>
      <c r="N25" s="120"/>
      <c r="O25" s="136" t="e">
        <f>SUM(O23:O24)</f>
        <v>#VALUE!</v>
      </c>
      <c r="P25" s="119"/>
      <c r="Q25" s="132">
        <f>IF(D10=C34,ROUNDDOWN(D23*1/2+D24*1/2,-3),ROUNDDOWN(D23*2/3+D24*2/3,-3))</f>
        <v>0</v>
      </c>
    </row>
    <row r="26" spans="1:17" ht="14.25" thickBot="1" x14ac:dyDescent="0.2">
      <c r="A26" s="86"/>
      <c r="C26" s="2"/>
      <c r="J26" s="119"/>
      <c r="K26" s="119"/>
      <c r="L26" s="119"/>
      <c r="M26" s="119"/>
      <c r="N26" s="119"/>
      <c r="O26" s="119"/>
      <c r="P26" s="119"/>
      <c r="Q26" s="89"/>
    </row>
    <row r="27" spans="1:17" ht="22.5" customHeight="1" x14ac:dyDescent="0.15">
      <c r="A27" s="86"/>
      <c r="C27" s="137" t="s">
        <v>96</v>
      </c>
      <c r="D27" s="6"/>
      <c r="E27" s="138"/>
      <c r="F27" s="138"/>
      <c r="G27" s="139"/>
      <c r="J27" s="119"/>
      <c r="K27" s="140" t="s">
        <v>89</v>
      </c>
      <c r="L27" s="119"/>
      <c r="M27" s="119"/>
      <c r="N27" s="119"/>
      <c r="O27" s="119"/>
      <c r="P27" s="119"/>
      <c r="Q27" s="89"/>
    </row>
    <row r="28" spans="1:17" ht="22.5" customHeight="1" thickBot="1" x14ac:dyDescent="0.2">
      <c r="A28" s="86"/>
      <c r="C28" s="82"/>
      <c r="D28" s="141"/>
      <c r="E28" s="142"/>
      <c r="F28" s="142"/>
      <c r="G28" s="142"/>
      <c r="H28" s="142"/>
      <c r="J28" s="119"/>
      <c r="K28" s="143" t="e">
        <f>SUM(F23:F24)</f>
        <v>#VALUE!</v>
      </c>
      <c r="L28" s="119"/>
      <c r="M28" s="119"/>
      <c r="N28" s="119"/>
      <c r="O28" s="119"/>
      <c r="P28" s="119"/>
      <c r="Q28" s="89"/>
    </row>
    <row r="29" spans="1:17" ht="20.25" customHeight="1" x14ac:dyDescent="0.15">
      <c r="A29" s="86"/>
      <c r="C29" s="6"/>
      <c r="H29" s="144" t="s">
        <v>119</v>
      </c>
      <c r="J29" s="119"/>
      <c r="K29" s="119"/>
      <c r="L29" s="119"/>
      <c r="M29" s="119"/>
      <c r="N29" s="119"/>
      <c r="O29" s="119"/>
      <c r="P29" s="119"/>
      <c r="Q29" s="89"/>
    </row>
    <row r="30" spans="1:17" ht="21" customHeight="1" x14ac:dyDescent="0.15">
      <c r="A30" s="86"/>
      <c r="B30" s="86"/>
      <c r="C30" s="86"/>
      <c r="D30" s="86"/>
      <c r="E30" s="86"/>
      <c r="F30" s="86"/>
      <c r="G30" s="86"/>
      <c r="H30" s="86"/>
      <c r="I30" s="86"/>
      <c r="J30" s="119"/>
      <c r="K30" s="119"/>
      <c r="L30" s="119"/>
      <c r="M30" s="119"/>
      <c r="N30" s="119"/>
      <c r="O30" s="119"/>
      <c r="P30" s="119"/>
      <c r="Q30" s="89"/>
    </row>
    <row r="31" spans="1:17" ht="21" customHeight="1" x14ac:dyDescent="0.1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9"/>
    </row>
    <row r="32" spans="1:17" ht="21" customHeight="1" x14ac:dyDescent="0.1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9"/>
    </row>
    <row r="33" spans="1:17" ht="24" customHeight="1" x14ac:dyDescent="0.1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89"/>
    </row>
    <row r="34" spans="1:17" ht="16.5" customHeight="1" x14ac:dyDescent="0.15">
      <c r="A34" s="127"/>
      <c r="B34" s="127"/>
      <c r="C34" s="145">
        <v>0.5</v>
      </c>
      <c r="D34" s="146" t="s">
        <v>90</v>
      </c>
      <c r="E34" s="146" t="s">
        <v>91</v>
      </c>
      <c r="F34" s="146"/>
      <c r="G34" s="146"/>
      <c r="H34" s="127"/>
      <c r="I34" s="127"/>
      <c r="J34" s="127"/>
      <c r="K34" s="127"/>
      <c r="L34" s="127"/>
      <c r="M34" s="127"/>
      <c r="N34" s="127"/>
      <c r="O34" s="127"/>
      <c r="P34" s="127"/>
      <c r="Q34" s="89"/>
    </row>
    <row r="35" spans="1:17" ht="16.5" customHeight="1" x14ac:dyDescent="0.15">
      <c r="A35" s="127"/>
      <c r="B35" s="127"/>
      <c r="C35" s="145">
        <v>0.66666666666666663</v>
      </c>
      <c r="D35" s="146" t="s">
        <v>92</v>
      </c>
      <c r="E35" s="146" t="s">
        <v>93</v>
      </c>
      <c r="F35" s="146"/>
      <c r="G35" s="146"/>
      <c r="H35" s="127"/>
      <c r="I35" s="127"/>
      <c r="J35" s="127"/>
      <c r="K35" s="127"/>
      <c r="L35" s="127"/>
      <c r="M35" s="127"/>
      <c r="N35" s="127"/>
      <c r="O35" s="127"/>
      <c r="P35" s="127"/>
      <c r="Q35" s="89"/>
    </row>
    <row r="36" spans="1:17" ht="16.5" customHeight="1" x14ac:dyDescent="0.15">
      <c r="A36" s="127"/>
      <c r="B36" s="127"/>
      <c r="C36" s="127"/>
      <c r="D36" s="127"/>
      <c r="E36" s="146" t="s">
        <v>120</v>
      </c>
      <c r="F36" s="146"/>
      <c r="G36" s="146"/>
      <c r="H36" s="127"/>
      <c r="I36" s="127"/>
      <c r="J36" s="127"/>
      <c r="K36" s="127"/>
      <c r="L36" s="127"/>
      <c r="M36" s="127"/>
      <c r="N36" s="127"/>
      <c r="O36" s="127"/>
      <c r="P36" s="127"/>
      <c r="Q36" s="89"/>
    </row>
    <row r="37" spans="1:17" ht="16.5" customHeight="1" x14ac:dyDescent="0.15">
      <c r="A37" s="127"/>
      <c r="B37" s="127"/>
      <c r="C37" s="127"/>
      <c r="D37" s="127"/>
      <c r="E37" s="146" t="s">
        <v>105</v>
      </c>
      <c r="F37" s="146"/>
      <c r="G37" s="146"/>
      <c r="H37" s="127"/>
      <c r="I37" s="127"/>
      <c r="J37" s="127"/>
      <c r="K37" s="127"/>
      <c r="L37" s="127"/>
      <c r="M37" s="127"/>
      <c r="N37" s="127"/>
      <c r="O37" s="127"/>
      <c r="P37" s="127"/>
      <c r="Q37" s="89"/>
    </row>
    <row r="38" spans="1:17" ht="16.5" customHeight="1" x14ac:dyDescent="0.15">
      <c r="A38" s="127"/>
      <c r="B38" s="127"/>
      <c r="C38" s="127"/>
      <c r="D38" s="147">
        <v>500000</v>
      </c>
      <c r="E38" s="147">
        <v>250000</v>
      </c>
      <c r="F38" s="14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89"/>
    </row>
    <row r="39" spans="1:17" ht="16.5" customHeight="1" x14ac:dyDescent="0.15">
      <c r="A39" s="127"/>
      <c r="B39" s="127"/>
      <c r="C39" s="127"/>
      <c r="D39" s="147">
        <v>2000000</v>
      </c>
      <c r="E39" s="148">
        <v>150000</v>
      </c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89"/>
    </row>
  </sheetData>
  <sheetProtection algorithmName="SHA-512" hashValue="yZODcPKPPNGRyIMR/su42r47Bbv0eaoSQDdwK9D5MLHq7yq0dOCQaMb3+dJwWxGXdgVHiZ2uCtb82mm3US1hUA==" saltValue="dyOZvDj/+fjxlYp97ECkMA==" spinCount="100000" sheet="1" objects="1" scenarios="1" selectLockedCells="1"/>
  <protectedRanges>
    <protectedRange sqref="E28:H28" name="範囲1_5"/>
  </protectedRanges>
  <mergeCells count="19">
    <mergeCell ref="G13:H13"/>
    <mergeCell ref="F1:H1"/>
    <mergeCell ref="C2:H2"/>
    <mergeCell ref="C4:H4"/>
    <mergeCell ref="E8:H8"/>
    <mergeCell ref="E10:H10"/>
    <mergeCell ref="G23:H23"/>
    <mergeCell ref="G24:H24"/>
    <mergeCell ref="G25:H25"/>
    <mergeCell ref="F14:F22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</mergeCells>
  <phoneticPr fontId="7"/>
  <dataValidations count="3">
    <dataValidation type="list" allowBlank="1" showInputMessage="1" showErrorMessage="1" sqref="E9:H9" xr:uid="{00000000-0002-0000-0100-000000000000}">
      <formula1>$E$34:$E$37</formula1>
    </dataValidation>
    <dataValidation type="list" allowBlank="1" showInputMessage="1" showErrorMessage="1" prompt="Ⅰ：一般型、Ⅱ：地域課題解決型 から選択" sqref="D9" xr:uid="{00000000-0002-0000-0100-000001000000}">
      <formula1>$D$34:$D$35</formula1>
    </dataValidation>
    <dataValidation allowBlank="1" showErrorMessage="1" prompt="1/2　2/3 から選択" sqref="D10" xr:uid="{00000000-0002-0000-0100-000002000000}"/>
  </dataValidations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zoomScaleNormal="100" workbookViewId="0">
      <selection activeCell="E11" sqref="E11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150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72" t="s">
        <v>159</v>
      </c>
      <c r="F7" s="172" t="s">
        <v>160</v>
      </c>
      <c r="G7" s="172" t="s">
        <v>161</v>
      </c>
      <c r="H7" s="173">
        <v>15000</v>
      </c>
      <c r="I7" s="174">
        <v>1</v>
      </c>
      <c r="J7" s="174">
        <v>6</v>
      </c>
      <c r="K7" s="163">
        <f t="shared" ref="K7:K16" si="0">H7*I7*J7</f>
        <v>90000</v>
      </c>
    </row>
    <row r="8" spans="2:11" ht="18.75" customHeight="1" x14ac:dyDescent="0.15">
      <c r="B8" s="39"/>
      <c r="C8" s="2"/>
      <c r="E8" s="172" t="s">
        <v>162</v>
      </c>
      <c r="F8" s="172" t="s">
        <v>160</v>
      </c>
      <c r="G8" s="172" t="s">
        <v>163</v>
      </c>
      <c r="H8" s="173">
        <v>12000</v>
      </c>
      <c r="I8" s="174">
        <v>1</v>
      </c>
      <c r="J8" s="174">
        <v>6</v>
      </c>
      <c r="K8" s="163">
        <f t="shared" si="0"/>
        <v>72000</v>
      </c>
    </row>
    <row r="9" spans="2:11" ht="18.75" customHeight="1" x14ac:dyDescent="0.15">
      <c r="B9" s="39"/>
      <c r="C9" s="2"/>
      <c r="E9" s="172" t="s">
        <v>164</v>
      </c>
      <c r="F9" s="172" t="s">
        <v>160</v>
      </c>
      <c r="G9" s="172" t="s">
        <v>165</v>
      </c>
      <c r="H9" s="173">
        <v>6000</v>
      </c>
      <c r="I9" s="174">
        <v>1</v>
      </c>
      <c r="J9" s="174">
        <v>6</v>
      </c>
      <c r="K9" s="163">
        <f t="shared" si="0"/>
        <v>36000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198000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>
        <v>1</v>
      </c>
      <c r="C23" s="40">
        <v>11</v>
      </c>
      <c r="D23" s="40">
        <v>10</v>
      </c>
      <c r="E23" s="28" t="s">
        <v>166</v>
      </c>
      <c r="F23" s="66" t="s">
        <v>169</v>
      </c>
      <c r="G23" s="5">
        <v>10000</v>
      </c>
      <c r="H23" s="10">
        <v>9090</v>
      </c>
      <c r="I23" s="43" t="s">
        <v>170</v>
      </c>
      <c r="J23" s="279" t="s">
        <v>171</v>
      </c>
      <c r="K23" s="280"/>
    </row>
    <row r="24" spans="1:11" ht="18.75" customHeight="1" x14ac:dyDescent="0.15">
      <c r="A24" s="59"/>
      <c r="B24" s="40">
        <v>2</v>
      </c>
      <c r="C24" s="40">
        <v>12</v>
      </c>
      <c r="D24" s="40">
        <v>10</v>
      </c>
      <c r="E24" s="28" t="s">
        <v>167</v>
      </c>
      <c r="F24" s="66" t="s">
        <v>169</v>
      </c>
      <c r="G24" s="5">
        <v>12000</v>
      </c>
      <c r="H24" s="10">
        <v>10909</v>
      </c>
      <c r="I24" s="43" t="s">
        <v>170</v>
      </c>
      <c r="J24" s="279" t="s">
        <v>171</v>
      </c>
      <c r="K24" s="280"/>
    </row>
    <row r="25" spans="1:11" ht="18.75" customHeight="1" x14ac:dyDescent="0.15">
      <c r="A25" s="59"/>
      <c r="B25" s="40">
        <v>3</v>
      </c>
      <c r="C25" s="40">
        <v>1</v>
      </c>
      <c r="D25" s="40">
        <v>10</v>
      </c>
      <c r="E25" s="28" t="s">
        <v>168</v>
      </c>
      <c r="F25" s="66" t="s">
        <v>169</v>
      </c>
      <c r="G25" s="5">
        <v>15000</v>
      </c>
      <c r="H25" s="10">
        <v>13636</v>
      </c>
      <c r="I25" s="43" t="s">
        <v>170</v>
      </c>
      <c r="J25" s="279" t="s">
        <v>171</v>
      </c>
      <c r="K25" s="280"/>
    </row>
    <row r="26" spans="1:11" ht="18.75" customHeight="1" x14ac:dyDescent="0.15">
      <c r="A26" s="59"/>
      <c r="B26" s="40">
        <v>4</v>
      </c>
      <c r="C26" s="40">
        <v>11</v>
      </c>
      <c r="D26" s="40">
        <v>15</v>
      </c>
      <c r="E26" s="28" t="s">
        <v>172</v>
      </c>
      <c r="F26" s="66" t="s">
        <v>175</v>
      </c>
      <c r="G26" s="5">
        <v>10000</v>
      </c>
      <c r="H26" s="10">
        <v>9090</v>
      </c>
      <c r="I26" s="43" t="s">
        <v>170</v>
      </c>
      <c r="J26" s="279" t="s">
        <v>171</v>
      </c>
      <c r="K26" s="280"/>
    </row>
    <row r="27" spans="1:11" ht="18.75" customHeight="1" x14ac:dyDescent="0.15">
      <c r="A27" s="59"/>
      <c r="B27" s="40">
        <v>5</v>
      </c>
      <c r="C27" s="40">
        <v>12</v>
      </c>
      <c r="D27" s="40">
        <v>15</v>
      </c>
      <c r="E27" s="28" t="s">
        <v>173</v>
      </c>
      <c r="F27" s="66" t="s">
        <v>175</v>
      </c>
      <c r="G27" s="5">
        <v>12000</v>
      </c>
      <c r="H27" s="10">
        <v>10909</v>
      </c>
      <c r="I27" s="43" t="s">
        <v>170</v>
      </c>
      <c r="J27" s="279" t="s">
        <v>171</v>
      </c>
      <c r="K27" s="280"/>
    </row>
    <row r="28" spans="1:11" ht="18.75" customHeight="1" x14ac:dyDescent="0.15">
      <c r="A28" s="59"/>
      <c r="B28" s="40">
        <v>6</v>
      </c>
      <c r="C28" s="40">
        <v>1</v>
      </c>
      <c r="D28" s="40">
        <v>15</v>
      </c>
      <c r="E28" s="28" t="s">
        <v>174</v>
      </c>
      <c r="F28" s="66" t="s">
        <v>175</v>
      </c>
      <c r="G28" s="5">
        <v>15000</v>
      </c>
      <c r="H28" s="10">
        <v>13636</v>
      </c>
      <c r="I28" s="43" t="s">
        <v>170</v>
      </c>
      <c r="J28" s="279" t="s">
        <v>171</v>
      </c>
      <c r="K28" s="280"/>
    </row>
    <row r="29" spans="1:11" ht="18.75" customHeight="1" x14ac:dyDescent="0.15">
      <c r="A29" s="59"/>
      <c r="B29" s="40">
        <v>7</v>
      </c>
      <c r="C29" s="40">
        <v>11</v>
      </c>
      <c r="D29" s="40">
        <v>20</v>
      </c>
      <c r="E29" s="62" t="s">
        <v>158</v>
      </c>
      <c r="F29" s="66" t="s">
        <v>176</v>
      </c>
      <c r="G29" s="5">
        <v>5000</v>
      </c>
      <c r="H29" s="10">
        <v>4545</v>
      </c>
      <c r="I29" s="43" t="s">
        <v>177</v>
      </c>
      <c r="J29" s="279" t="s">
        <v>178</v>
      </c>
      <c r="K29" s="280"/>
    </row>
    <row r="30" spans="1:11" ht="18.75" customHeight="1" x14ac:dyDescent="0.15">
      <c r="A30" s="59"/>
      <c r="B30" s="40">
        <v>8</v>
      </c>
      <c r="C30" s="40">
        <v>12</v>
      </c>
      <c r="D30" s="40">
        <v>20</v>
      </c>
      <c r="E30" s="62" t="s">
        <v>158</v>
      </c>
      <c r="F30" s="66" t="s">
        <v>176</v>
      </c>
      <c r="G30" s="5">
        <v>6000</v>
      </c>
      <c r="H30" s="10">
        <v>5454</v>
      </c>
      <c r="I30" s="43" t="s">
        <v>177</v>
      </c>
      <c r="J30" s="279" t="s">
        <v>178</v>
      </c>
      <c r="K30" s="280"/>
    </row>
    <row r="31" spans="1:11" ht="18.75" customHeight="1" x14ac:dyDescent="0.15">
      <c r="A31" s="59"/>
      <c r="B31" s="40">
        <v>9</v>
      </c>
      <c r="C31" s="40">
        <v>1</v>
      </c>
      <c r="D31" s="40">
        <v>20</v>
      </c>
      <c r="E31" s="62" t="s">
        <v>158</v>
      </c>
      <c r="F31" s="66" t="s">
        <v>176</v>
      </c>
      <c r="G31" s="5">
        <v>7000</v>
      </c>
      <c r="H31" s="10">
        <v>6363</v>
      </c>
      <c r="I31" s="43" t="s">
        <v>177</v>
      </c>
      <c r="J31" s="279" t="s">
        <v>178</v>
      </c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92000</v>
      </c>
      <c r="H53" s="171">
        <f>SUM(H23:H52)</f>
        <v>83632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5"/>
  <sheetViews>
    <sheetView workbookViewId="0">
      <selection activeCell="C7" sqref="C7"/>
    </sheetView>
  </sheetViews>
  <sheetFormatPr defaultRowHeight="13.5" x14ac:dyDescent="0.15"/>
  <cols>
    <col min="1" max="1" width="3.125" style="1" customWidth="1"/>
    <col min="2" max="2" width="5.875" style="1" customWidth="1"/>
    <col min="3" max="4" width="9" style="1"/>
    <col min="5" max="5" width="15" style="1" customWidth="1"/>
    <col min="6" max="7" width="9" style="1"/>
    <col min="8" max="8" width="6.875" style="1" customWidth="1"/>
    <col min="9" max="9" width="8.25" style="1" customWidth="1"/>
    <col min="10" max="10" width="3.125" style="1" customWidth="1"/>
    <col min="11" max="11" width="3.5" style="1" customWidth="1"/>
    <col min="12" max="16384" width="9" style="1"/>
  </cols>
  <sheetData>
    <row r="2" spans="2:9" ht="22.5" customHeight="1" x14ac:dyDescent="0.15">
      <c r="B2" s="8" t="s">
        <v>29</v>
      </c>
      <c r="C2" s="8"/>
      <c r="F2" s="292" t="s">
        <v>57</v>
      </c>
      <c r="G2" s="292"/>
      <c r="H2" s="292"/>
      <c r="I2" s="292"/>
    </row>
    <row r="3" spans="2:9" ht="11.25" customHeight="1" x14ac:dyDescent="0.15">
      <c r="C3" s="3"/>
    </row>
    <row r="4" spans="2:9" ht="23.25" customHeight="1" x14ac:dyDescent="0.15">
      <c r="B4" s="35" t="s">
        <v>86</v>
      </c>
      <c r="C4" s="35"/>
      <c r="D4" s="35"/>
      <c r="E4" s="35"/>
      <c r="F4" s="35"/>
      <c r="G4" s="35"/>
      <c r="H4" s="35"/>
      <c r="I4" s="35"/>
    </row>
    <row r="5" spans="2:9" ht="21" customHeight="1" x14ac:dyDescent="0.15">
      <c r="B5" s="1" t="s">
        <v>68</v>
      </c>
    </row>
    <row r="6" spans="2:9" ht="23.25" customHeight="1" x14ac:dyDescent="0.15">
      <c r="B6" s="35" t="s">
        <v>70</v>
      </c>
      <c r="C6" s="35"/>
      <c r="D6" s="35"/>
      <c r="E6" s="35"/>
      <c r="F6" s="35"/>
      <c r="G6" s="35"/>
      <c r="H6" s="52"/>
      <c r="I6" s="298" t="s">
        <v>51</v>
      </c>
    </row>
    <row r="7" spans="2:9" ht="23.25" customHeight="1" x14ac:dyDescent="0.15">
      <c r="B7" s="35" t="s">
        <v>71</v>
      </c>
      <c r="C7" s="35"/>
      <c r="D7" s="35"/>
      <c r="E7" s="35"/>
      <c r="F7" s="35"/>
      <c r="G7" s="35"/>
      <c r="H7" s="52"/>
      <c r="I7" s="298"/>
    </row>
    <row r="8" spans="2:9" ht="23.25" customHeight="1" x14ac:dyDescent="0.15">
      <c r="B8" s="1" t="s">
        <v>72</v>
      </c>
    </row>
    <row r="9" spans="2:9" ht="21.75" customHeight="1" x14ac:dyDescent="0.15"/>
    <row r="10" spans="2:9" ht="30.75" customHeight="1" thickBot="1" x14ac:dyDescent="0.2">
      <c r="B10" s="9" t="s">
        <v>34</v>
      </c>
      <c r="E10" s="50" t="s">
        <v>61</v>
      </c>
      <c r="G10" s="9"/>
    </row>
    <row r="11" spans="2:9" ht="9" customHeight="1" x14ac:dyDescent="0.15">
      <c r="B11" s="19"/>
      <c r="C11" s="20"/>
      <c r="D11" s="21"/>
      <c r="E11" s="21"/>
      <c r="F11" s="21"/>
      <c r="G11" s="21"/>
      <c r="H11" s="21"/>
      <c r="I11" s="22"/>
    </row>
    <row r="12" spans="2:9" ht="27" customHeight="1" x14ac:dyDescent="0.15">
      <c r="B12" s="53"/>
      <c r="C12" s="3"/>
      <c r="F12" s="54"/>
      <c r="G12" s="54"/>
      <c r="H12" s="3" t="s">
        <v>52</v>
      </c>
      <c r="I12" s="55"/>
    </row>
    <row r="13" spans="2:9" x14ac:dyDescent="0.15">
      <c r="B13" s="23"/>
      <c r="F13" s="54"/>
      <c r="G13" s="54"/>
      <c r="H13" s="56" t="s">
        <v>67</v>
      </c>
      <c r="I13" s="24"/>
    </row>
    <row r="14" spans="2:9" x14ac:dyDescent="0.15">
      <c r="B14" s="23"/>
      <c r="C14" s="36" t="s">
        <v>30</v>
      </c>
      <c r="I14" s="24"/>
    </row>
    <row r="15" spans="2:9" x14ac:dyDescent="0.15">
      <c r="B15" s="23"/>
      <c r="C15" s="11"/>
      <c r="D15" s="18"/>
      <c r="E15" s="18"/>
      <c r="F15" s="12"/>
      <c r="I15" s="24"/>
    </row>
    <row r="16" spans="2:9" x14ac:dyDescent="0.15">
      <c r="B16" s="23"/>
      <c r="C16" s="13"/>
      <c r="E16" s="1" t="s">
        <v>110</v>
      </c>
      <c r="F16" s="14"/>
      <c r="G16" s="37" t="s">
        <v>53</v>
      </c>
      <c r="I16" s="24"/>
    </row>
    <row r="17" spans="2:9" x14ac:dyDescent="0.15">
      <c r="B17" s="23"/>
      <c r="C17" s="13"/>
      <c r="F17" s="14"/>
      <c r="I17" s="24"/>
    </row>
    <row r="18" spans="2:9" x14ac:dyDescent="0.15">
      <c r="B18" s="23"/>
      <c r="C18" s="13"/>
      <c r="E18" s="41">
        <v>44440</v>
      </c>
      <c r="F18" s="14"/>
      <c r="I18" s="24"/>
    </row>
    <row r="19" spans="2:9" x14ac:dyDescent="0.15">
      <c r="B19" s="23"/>
      <c r="C19" s="15"/>
      <c r="D19" s="17"/>
      <c r="E19" s="17"/>
      <c r="F19" s="16"/>
      <c r="I19" s="24"/>
    </row>
    <row r="20" spans="2:9" x14ac:dyDescent="0.15">
      <c r="B20" s="23"/>
      <c r="C20" s="34"/>
      <c r="D20" s="34"/>
      <c r="E20" s="34"/>
      <c r="F20" s="34"/>
      <c r="I20" s="24"/>
    </row>
    <row r="21" spans="2:9" x14ac:dyDescent="0.15">
      <c r="B21" s="23"/>
      <c r="I21" s="24"/>
    </row>
    <row r="22" spans="2:9" x14ac:dyDescent="0.15">
      <c r="B22" s="23"/>
      <c r="C22" s="36" t="s">
        <v>31</v>
      </c>
      <c r="F22" s="36" t="s">
        <v>32</v>
      </c>
      <c r="I22" s="24"/>
    </row>
    <row r="23" spans="2:9" x14ac:dyDescent="0.15">
      <c r="B23" s="23"/>
      <c r="C23" s="11"/>
      <c r="D23" s="12"/>
      <c r="F23" s="11"/>
      <c r="G23" s="12"/>
      <c r="I23" s="24"/>
    </row>
    <row r="24" spans="2:9" x14ac:dyDescent="0.15">
      <c r="B24" s="23"/>
      <c r="C24" s="13"/>
      <c r="D24" s="14"/>
      <c r="F24" s="13"/>
      <c r="G24" s="14"/>
      <c r="I24" s="24"/>
    </row>
    <row r="25" spans="2:9" x14ac:dyDescent="0.15">
      <c r="B25" s="23"/>
      <c r="C25" s="13"/>
      <c r="D25" s="14"/>
      <c r="F25" s="13"/>
      <c r="G25" s="14"/>
      <c r="I25" s="24"/>
    </row>
    <row r="26" spans="2:9" x14ac:dyDescent="0.15">
      <c r="B26" s="23"/>
      <c r="C26" s="13"/>
      <c r="D26" s="14"/>
      <c r="E26" s="37" t="s">
        <v>47</v>
      </c>
      <c r="F26" s="13"/>
      <c r="G26" s="14"/>
      <c r="H26" s="37" t="s">
        <v>47</v>
      </c>
      <c r="I26" s="24"/>
    </row>
    <row r="27" spans="2:9" x14ac:dyDescent="0.15">
      <c r="B27" s="23"/>
      <c r="C27" s="296">
        <v>2970</v>
      </c>
      <c r="D27" s="297"/>
      <c r="E27" s="37" t="s">
        <v>54</v>
      </c>
      <c r="F27" s="296">
        <v>11000</v>
      </c>
      <c r="G27" s="297"/>
      <c r="H27" s="37" t="s">
        <v>48</v>
      </c>
      <c r="I27" s="24"/>
    </row>
    <row r="28" spans="2:9" x14ac:dyDescent="0.15">
      <c r="B28" s="23"/>
      <c r="C28" s="13"/>
      <c r="D28" s="14"/>
      <c r="F28" s="13"/>
      <c r="G28" s="14"/>
      <c r="I28" s="24"/>
    </row>
    <row r="29" spans="2:9" x14ac:dyDescent="0.15">
      <c r="B29" s="23"/>
      <c r="C29" s="13"/>
      <c r="D29" s="14"/>
      <c r="F29" s="13"/>
      <c r="G29" s="14"/>
      <c r="I29" s="24"/>
    </row>
    <row r="30" spans="2:9" x14ac:dyDescent="0.15">
      <c r="B30" s="23"/>
      <c r="C30" s="293">
        <v>44459</v>
      </c>
      <c r="D30" s="294"/>
      <c r="F30" s="293">
        <v>44510</v>
      </c>
      <c r="G30" s="294"/>
      <c r="I30" s="24"/>
    </row>
    <row r="31" spans="2:9" x14ac:dyDescent="0.15">
      <c r="B31" s="23"/>
      <c r="C31" s="13"/>
      <c r="D31" s="14"/>
      <c r="F31" s="13"/>
      <c r="G31" s="14"/>
      <c r="I31" s="24"/>
    </row>
    <row r="32" spans="2:9" x14ac:dyDescent="0.15">
      <c r="B32" s="23"/>
      <c r="C32" s="15"/>
      <c r="D32" s="16"/>
      <c r="F32" s="15"/>
      <c r="G32" s="16"/>
      <c r="I32" s="24"/>
    </row>
    <row r="33" spans="2:9" x14ac:dyDescent="0.15">
      <c r="B33" s="23"/>
      <c r="I33" s="24"/>
    </row>
    <row r="34" spans="2:9" x14ac:dyDescent="0.15">
      <c r="B34" s="23"/>
      <c r="I34" s="24"/>
    </row>
    <row r="35" spans="2:9" x14ac:dyDescent="0.15">
      <c r="B35" s="23"/>
      <c r="C35" s="36" t="s">
        <v>33</v>
      </c>
      <c r="I35" s="24"/>
    </row>
    <row r="36" spans="2:9" x14ac:dyDescent="0.15">
      <c r="B36" s="23"/>
      <c r="C36" s="11"/>
      <c r="D36" s="18"/>
      <c r="E36" s="18"/>
      <c r="F36" s="18"/>
      <c r="G36" s="18"/>
      <c r="H36" s="12"/>
      <c r="I36" s="24"/>
    </row>
    <row r="37" spans="2:9" x14ac:dyDescent="0.15">
      <c r="B37" s="23"/>
      <c r="C37" s="13"/>
      <c r="H37" s="14"/>
      <c r="I37" s="24"/>
    </row>
    <row r="38" spans="2:9" x14ac:dyDescent="0.15">
      <c r="B38" s="23"/>
      <c r="C38" s="13"/>
      <c r="E38" s="1" t="s">
        <v>111</v>
      </c>
      <c r="H38" s="14"/>
      <c r="I38" s="24"/>
    </row>
    <row r="39" spans="2:9" x14ac:dyDescent="0.15">
      <c r="B39" s="23"/>
      <c r="C39" s="13"/>
      <c r="H39" s="14"/>
      <c r="I39" s="24"/>
    </row>
    <row r="40" spans="2:9" x14ac:dyDescent="0.15">
      <c r="B40" s="23"/>
      <c r="C40" s="13"/>
      <c r="F40" s="295">
        <v>44545</v>
      </c>
      <c r="G40" s="295"/>
      <c r="H40" s="14"/>
      <c r="I40" s="24"/>
    </row>
    <row r="41" spans="2:9" x14ac:dyDescent="0.15">
      <c r="B41" s="23"/>
      <c r="C41" s="13"/>
      <c r="H41" s="14"/>
      <c r="I41" s="24"/>
    </row>
    <row r="42" spans="2:9" x14ac:dyDescent="0.15">
      <c r="B42" s="23"/>
      <c r="C42" s="13"/>
      <c r="H42" s="14"/>
      <c r="I42" s="24"/>
    </row>
    <row r="43" spans="2:9" x14ac:dyDescent="0.15">
      <c r="B43" s="23"/>
      <c r="C43" s="15"/>
      <c r="D43" s="17"/>
      <c r="E43" s="17"/>
      <c r="F43" s="17"/>
      <c r="G43" s="17"/>
      <c r="H43" s="16"/>
      <c r="I43" s="24"/>
    </row>
    <row r="44" spans="2:9" x14ac:dyDescent="0.15">
      <c r="B44" s="23"/>
      <c r="G44" s="37" t="s">
        <v>49</v>
      </c>
      <c r="I44" s="24"/>
    </row>
    <row r="45" spans="2:9" ht="14.25" thickBot="1" x14ac:dyDescent="0.2">
      <c r="B45" s="25"/>
      <c r="C45" s="26"/>
      <c r="D45" s="26"/>
      <c r="E45" s="26"/>
      <c r="F45" s="26"/>
      <c r="G45" s="26"/>
      <c r="H45" s="26"/>
      <c r="I45" s="27"/>
    </row>
  </sheetData>
  <sheetProtection algorithmName="SHA-512" hashValue="wrh9MfitkBCekeHMpmGtWomDdGHp3qW3opVWOUOAnyPjoYJrRzveU9ljm+m03z+boI7mtmlK030vrDtamp8cDg==" saltValue="CiH8ZcrVW9jo2VbL9hMCrg==" spinCount="100000" sheet="1" formatCells="0" formatColumns="0" formatRows="0" insertColumns="0" insertRows="0" insertHyperlinks="0" deleteColumns="0" deleteRows="0" sort="0" autoFilter="0" pivotTables="0"/>
  <mergeCells count="7">
    <mergeCell ref="F2:I2"/>
    <mergeCell ref="C30:D30"/>
    <mergeCell ref="F30:G30"/>
    <mergeCell ref="F40:G40"/>
    <mergeCell ref="C27:D27"/>
    <mergeCell ref="F27:G27"/>
    <mergeCell ref="I6:I7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topLeftCell="A16" zoomScaleNormal="100" workbookViewId="0">
      <selection activeCell="E24" sqref="E24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142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I53:K53"/>
    <mergeCell ref="I1:K1"/>
    <mergeCell ref="I2:K2"/>
    <mergeCell ref="J52:K52"/>
    <mergeCell ref="H19:K20"/>
    <mergeCell ref="J22:K22"/>
    <mergeCell ref="J23:K23"/>
    <mergeCell ref="J50:K50"/>
    <mergeCell ref="J51:K51"/>
    <mergeCell ref="J30:K30"/>
    <mergeCell ref="J47:K47"/>
    <mergeCell ref="J48:K48"/>
    <mergeCell ref="J49:K49"/>
    <mergeCell ref="J24:K24"/>
    <mergeCell ref="J25:K25"/>
    <mergeCell ref="J26:K26"/>
    <mergeCell ref="J27:K27"/>
    <mergeCell ref="J28:K28"/>
    <mergeCell ref="J29:K29"/>
    <mergeCell ref="J31:K31"/>
    <mergeCell ref="J32:K32"/>
    <mergeCell ref="J43:K43"/>
    <mergeCell ref="J44:K44"/>
    <mergeCell ref="J45:K45"/>
    <mergeCell ref="J46:K46"/>
    <mergeCell ref="J33:K33"/>
    <mergeCell ref="J34:K34"/>
    <mergeCell ref="J40:K40"/>
    <mergeCell ref="J41:K41"/>
    <mergeCell ref="J42:K42"/>
    <mergeCell ref="J35:K35"/>
    <mergeCell ref="J36:K36"/>
    <mergeCell ref="J37:K37"/>
    <mergeCell ref="J38:K38"/>
    <mergeCell ref="J39:K39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5"/>
  <sheetViews>
    <sheetView topLeftCell="A37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149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5"/>
  <sheetViews>
    <sheetView topLeftCell="A43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150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5"/>
  <sheetViews>
    <sheetView topLeftCell="A40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151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topLeftCell="A46" zoomScaleNormal="100" workbookViewId="0">
      <selection activeCell="G52" sqref="G52"/>
    </sheetView>
  </sheetViews>
  <sheetFormatPr defaultRowHeight="18.75" customHeight="1" x14ac:dyDescent="0.15"/>
  <cols>
    <col min="1" max="1" width="2.5" style="1" customWidth="1"/>
    <col min="2" max="2" width="4.375" style="1" customWidth="1"/>
    <col min="3" max="4" width="5.125" style="1" customWidth="1"/>
    <col min="5" max="5" width="26.125" style="1" customWidth="1"/>
    <col min="6" max="6" width="13.125" style="1" customWidth="1"/>
    <col min="7" max="8" width="10.25" style="1" customWidth="1"/>
    <col min="9" max="9" width="8.375" style="1" customWidth="1"/>
    <col min="10" max="10" width="7.375" style="1" customWidth="1"/>
    <col min="11" max="11" width="11" style="1" customWidth="1"/>
    <col min="12" max="16384" width="9" style="1"/>
  </cols>
  <sheetData>
    <row r="1" spans="2:11" ht="18.75" customHeight="1" x14ac:dyDescent="0.15">
      <c r="B1" s="8" t="s">
        <v>141</v>
      </c>
      <c r="C1" s="156"/>
      <c r="D1" s="156"/>
      <c r="H1" s="51" t="s">
        <v>64</v>
      </c>
      <c r="I1" s="285"/>
      <c r="J1" s="286"/>
      <c r="K1" s="287"/>
    </row>
    <row r="2" spans="2:11" ht="18.75" customHeight="1" x14ac:dyDescent="0.15">
      <c r="B2" s="7"/>
      <c r="C2" s="2"/>
      <c r="G2" s="64"/>
      <c r="H2" s="65"/>
      <c r="I2" s="288" t="s">
        <v>57</v>
      </c>
      <c r="J2" s="288"/>
      <c r="K2" s="288"/>
    </row>
    <row r="3" spans="2:11" ht="18.75" customHeight="1" x14ac:dyDescent="0.15">
      <c r="B3" s="155" t="s">
        <v>152</v>
      </c>
      <c r="D3" s="155"/>
      <c r="E3" s="155"/>
      <c r="G3" s="39"/>
    </row>
    <row r="4" spans="2:11" ht="18.75" customHeight="1" x14ac:dyDescent="0.15">
      <c r="B4" s="39"/>
      <c r="C4" s="2"/>
      <c r="G4" s="6"/>
    </row>
    <row r="5" spans="2:11" ht="18.75" customHeight="1" x14ac:dyDescent="0.15">
      <c r="B5" s="63" t="s">
        <v>82</v>
      </c>
      <c r="C5" s="2"/>
      <c r="E5" s="1" t="s">
        <v>143</v>
      </c>
      <c r="G5" s="6"/>
    </row>
    <row r="6" spans="2:11" ht="18.75" customHeight="1" x14ac:dyDescent="0.15">
      <c r="B6" s="39"/>
      <c r="C6" s="2"/>
      <c r="E6" s="73" t="s">
        <v>76</v>
      </c>
      <c r="F6" s="73" t="s">
        <v>77</v>
      </c>
      <c r="G6" s="73" t="s">
        <v>78</v>
      </c>
      <c r="H6" s="73" t="s">
        <v>79</v>
      </c>
      <c r="I6" s="72" t="s">
        <v>80</v>
      </c>
      <c r="J6" s="72" t="s">
        <v>81</v>
      </c>
      <c r="K6" s="158" t="s">
        <v>144</v>
      </c>
    </row>
    <row r="7" spans="2:11" ht="18.75" customHeight="1" x14ac:dyDescent="0.15">
      <c r="B7" s="39"/>
      <c r="C7" s="2"/>
      <c r="E7" s="161"/>
      <c r="F7" s="161"/>
      <c r="G7" s="161"/>
      <c r="H7" s="162"/>
      <c r="I7" s="162"/>
      <c r="J7" s="162"/>
      <c r="K7" s="163">
        <f>H7*I7*J7</f>
        <v>0</v>
      </c>
    </row>
    <row r="8" spans="2:11" ht="18.75" customHeight="1" x14ac:dyDescent="0.15">
      <c r="B8" s="39"/>
      <c r="C8" s="2"/>
      <c r="E8" s="161"/>
      <c r="F8" s="161"/>
      <c r="G8" s="161"/>
      <c r="H8" s="162"/>
      <c r="I8" s="162"/>
      <c r="J8" s="162"/>
      <c r="K8" s="163">
        <f t="shared" ref="K8:K16" si="0">H8*I8*J8</f>
        <v>0</v>
      </c>
    </row>
    <row r="9" spans="2:11" ht="18.75" customHeight="1" x14ac:dyDescent="0.15">
      <c r="B9" s="39"/>
      <c r="C9" s="2"/>
      <c r="E9" s="161"/>
      <c r="F9" s="161"/>
      <c r="G9" s="161"/>
      <c r="H9" s="162"/>
      <c r="I9" s="162"/>
      <c r="J9" s="162"/>
      <c r="K9" s="163">
        <f t="shared" si="0"/>
        <v>0</v>
      </c>
    </row>
    <row r="10" spans="2:11" ht="18.75" customHeight="1" x14ac:dyDescent="0.15">
      <c r="B10" s="39"/>
      <c r="C10" s="2"/>
      <c r="E10" s="161"/>
      <c r="F10" s="161"/>
      <c r="G10" s="161"/>
      <c r="H10" s="162"/>
      <c r="I10" s="162"/>
      <c r="J10" s="162"/>
      <c r="K10" s="163">
        <f t="shared" si="0"/>
        <v>0</v>
      </c>
    </row>
    <row r="11" spans="2:11" ht="18.75" customHeight="1" x14ac:dyDescent="0.15">
      <c r="B11" s="39"/>
      <c r="C11" s="2"/>
      <c r="E11" s="161"/>
      <c r="F11" s="161"/>
      <c r="G11" s="161"/>
      <c r="H11" s="162"/>
      <c r="I11" s="162"/>
      <c r="J11" s="162"/>
      <c r="K11" s="163">
        <f t="shared" si="0"/>
        <v>0</v>
      </c>
    </row>
    <row r="12" spans="2:11" ht="18.75" customHeight="1" x14ac:dyDescent="0.15">
      <c r="B12" s="39"/>
      <c r="C12" s="2"/>
      <c r="E12" s="161"/>
      <c r="F12" s="161"/>
      <c r="G12" s="161"/>
      <c r="H12" s="162"/>
      <c r="I12" s="162"/>
      <c r="J12" s="162"/>
      <c r="K12" s="163">
        <f t="shared" si="0"/>
        <v>0</v>
      </c>
    </row>
    <row r="13" spans="2:11" ht="18.75" customHeight="1" x14ac:dyDescent="0.15">
      <c r="B13" s="39"/>
      <c r="C13" s="2"/>
      <c r="E13" s="161"/>
      <c r="F13" s="161"/>
      <c r="G13" s="161"/>
      <c r="H13" s="162"/>
      <c r="I13" s="162"/>
      <c r="J13" s="162"/>
      <c r="K13" s="163">
        <f t="shared" si="0"/>
        <v>0</v>
      </c>
    </row>
    <row r="14" spans="2:11" ht="18.75" customHeight="1" x14ac:dyDescent="0.15">
      <c r="B14" s="39"/>
      <c r="C14" s="2"/>
      <c r="E14" s="164"/>
      <c r="F14" s="164"/>
      <c r="G14" s="165"/>
      <c r="H14" s="166"/>
      <c r="I14" s="167"/>
      <c r="J14" s="167"/>
      <c r="K14" s="163">
        <f t="shared" si="0"/>
        <v>0</v>
      </c>
    </row>
    <row r="15" spans="2:11" ht="18.75" customHeight="1" x14ac:dyDescent="0.15">
      <c r="B15" s="39"/>
      <c r="C15" s="2"/>
      <c r="E15" s="164"/>
      <c r="F15" s="164"/>
      <c r="G15" s="165"/>
      <c r="H15" s="166"/>
      <c r="I15" s="167"/>
      <c r="J15" s="167"/>
      <c r="K15" s="163">
        <f t="shared" si="0"/>
        <v>0</v>
      </c>
    </row>
    <row r="16" spans="2:11" ht="18.75" customHeight="1" x14ac:dyDescent="0.15">
      <c r="B16" s="39"/>
      <c r="C16" s="2"/>
      <c r="E16" s="165"/>
      <c r="F16" s="165"/>
      <c r="G16" s="165"/>
      <c r="H16" s="166"/>
      <c r="I16" s="167"/>
      <c r="J16" s="167"/>
      <c r="K16" s="163">
        <f t="shared" si="0"/>
        <v>0</v>
      </c>
    </row>
    <row r="17" spans="1:11" ht="18.75" customHeight="1" x14ac:dyDescent="0.15">
      <c r="B17" s="39"/>
      <c r="C17" s="2"/>
      <c r="E17" s="74"/>
      <c r="F17" s="74"/>
      <c r="G17" s="74"/>
      <c r="H17" s="75"/>
      <c r="I17" s="76"/>
      <c r="J17" s="159" t="s">
        <v>145</v>
      </c>
      <c r="K17" s="157">
        <f>SUM(K7:K16)</f>
        <v>0</v>
      </c>
    </row>
    <row r="18" spans="1:11" ht="18.75" customHeight="1" x14ac:dyDescent="0.15">
      <c r="B18" s="39"/>
      <c r="C18" s="2"/>
      <c r="G18" s="6"/>
    </row>
    <row r="19" spans="1:11" ht="18.75" customHeight="1" x14ac:dyDescent="0.15">
      <c r="B19" s="63" t="s">
        <v>83</v>
      </c>
      <c r="C19" s="2"/>
      <c r="G19" s="6"/>
      <c r="H19" s="289" t="s">
        <v>147</v>
      </c>
      <c r="I19" s="289"/>
      <c r="J19" s="289"/>
      <c r="K19" s="289"/>
    </row>
    <row r="20" spans="1:11" ht="18.75" customHeight="1" x14ac:dyDescent="0.15">
      <c r="A20" s="57"/>
      <c r="B20" s="3"/>
      <c r="C20" s="3"/>
      <c r="E20" s="38"/>
      <c r="F20" s="42"/>
      <c r="H20" s="289"/>
      <c r="I20" s="289"/>
      <c r="J20" s="289"/>
      <c r="K20" s="289"/>
    </row>
    <row r="21" spans="1:11" ht="18.75" customHeight="1" x14ac:dyDescent="0.15">
      <c r="A21" s="60"/>
      <c r="B21" s="3"/>
      <c r="C21" s="38" t="s">
        <v>146</v>
      </c>
      <c r="E21" s="38"/>
      <c r="H21" s="160" t="s">
        <v>85</v>
      </c>
      <c r="I21" s="9"/>
      <c r="J21" s="9" t="s">
        <v>55</v>
      </c>
    </row>
    <row r="22" spans="1:11" ht="18.75" customHeight="1" x14ac:dyDescent="0.15">
      <c r="A22" s="61"/>
      <c r="B22" s="154" t="s">
        <v>140</v>
      </c>
      <c r="C22" s="68" t="s">
        <v>35</v>
      </c>
      <c r="D22" s="68" t="s">
        <v>36</v>
      </c>
      <c r="E22" s="69" t="s">
        <v>1</v>
      </c>
      <c r="F22" s="69" t="s">
        <v>2</v>
      </c>
      <c r="G22" s="69" t="s">
        <v>3</v>
      </c>
      <c r="H22" s="70" t="s">
        <v>4</v>
      </c>
      <c r="I22" s="71" t="s">
        <v>84</v>
      </c>
      <c r="J22" s="290" t="s">
        <v>65</v>
      </c>
      <c r="K22" s="291"/>
    </row>
    <row r="23" spans="1:11" ht="18.75" customHeight="1" x14ac:dyDescent="0.15">
      <c r="A23" s="59"/>
      <c r="B23" s="40"/>
      <c r="C23" s="40"/>
      <c r="D23" s="40"/>
      <c r="E23" s="28"/>
      <c r="F23" s="66"/>
      <c r="G23" s="5"/>
      <c r="H23" s="10"/>
      <c r="I23" s="43"/>
      <c r="J23" s="279"/>
      <c r="K23" s="280"/>
    </row>
    <row r="24" spans="1:11" ht="18.75" customHeight="1" x14ac:dyDescent="0.15">
      <c r="A24" s="59"/>
      <c r="B24" s="40"/>
      <c r="C24" s="40"/>
      <c r="D24" s="40"/>
      <c r="E24" s="28"/>
      <c r="F24" s="66"/>
      <c r="G24" s="5"/>
      <c r="H24" s="10"/>
      <c r="I24" s="43"/>
      <c r="J24" s="279"/>
      <c r="K24" s="280"/>
    </row>
    <row r="25" spans="1:11" ht="18.75" customHeight="1" x14ac:dyDescent="0.15">
      <c r="A25" s="59"/>
      <c r="B25" s="40"/>
      <c r="C25" s="40"/>
      <c r="D25" s="40"/>
      <c r="E25" s="28"/>
      <c r="F25" s="66"/>
      <c r="G25" s="5"/>
      <c r="H25" s="10"/>
      <c r="I25" s="43"/>
      <c r="J25" s="279"/>
      <c r="K25" s="280"/>
    </row>
    <row r="26" spans="1:11" ht="18.75" customHeight="1" x14ac:dyDescent="0.15">
      <c r="A26" s="59"/>
      <c r="B26" s="40"/>
      <c r="C26" s="40"/>
      <c r="D26" s="40"/>
      <c r="E26" s="28"/>
      <c r="F26" s="66"/>
      <c r="G26" s="5"/>
      <c r="H26" s="10"/>
      <c r="I26" s="43"/>
      <c r="J26" s="279"/>
      <c r="K26" s="280"/>
    </row>
    <row r="27" spans="1:11" ht="18.75" customHeight="1" x14ac:dyDescent="0.15">
      <c r="A27" s="59"/>
      <c r="B27" s="40"/>
      <c r="C27" s="40"/>
      <c r="D27" s="40"/>
      <c r="E27" s="28"/>
      <c r="F27" s="66"/>
      <c r="G27" s="5"/>
      <c r="H27" s="10"/>
      <c r="I27" s="43"/>
      <c r="J27" s="279"/>
      <c r="K27" s="280"/>
    </row>
    <row r="28" spans="1:11" ht="18.75" customHeight="1" x14ac:dyDescent="0.15">
      <c r="A28" s="59"/>
      <c r="B28" s="40"/>
      <c r="C28" s="40"/>
      <c r="D28" s="40"/>
      <c r="E28" s="58"/>
      <c r="F28" s="67"/>
      <c r="G28" s="5"/>
      <c r="H28" s="10"/>
      <c r="I28" s="43"/>
      <c r="J28" s="281"/>
      <c r="K28" s="282"/>
    </row>
    <row r="29" spans="1:11" ht="18.75" customHeight="1" x14ac:dyDescent="0.15">
      <c r="A29" s="59"/>
      <c r="B29" s="40"/>
      <c r="C29" s="40"/>
      <c r="D29" s="40"/>
      <c r="E29" s="62"/>
      <c r="F29" s="66"/>
      <c r="G29" s="5"/>
      <c r="H29" s="10"/>
      <c r="I29" s="43"/>
      <c r="J29" s="279"/>
      <c r="K29" s="280"/>
    </row>
    <row r="30" spans="1:11" ht="18.75" customHeight="1" x14ac:dyDescent="0.15">
      <c r="A30" s="59"/>
      <c r="B30" s="40"/>
      <c r="C30" s="40"/>
      <c r="D30" s="40"/>
      <c r="E30" s="28"/>
      <c r="F30" s="66"/>
      <c r="G30" s="5"/>
      <c r="H30" s="10"/>
      <c r="I30" s="43"/>
      <c r="J30" s="279"/>
      <c r="K30" s="280"/>
    </row>
    <row r="31" spans="1:11" ht="18.75" customHeight="1" x14ac:dyDescent="0.15">
      <c r="A31" s="59"/>
      <c r="B31" s="40"/>
      <c r="C31" s="40"/>
      <c r="D31" s="40"/>
      <c r="E31" s="28"/>
      <c r="F31" s="66"/>
      <c r="G31" s="5"/>
      <c r="H31" s="10"/>
      <c r="I31" s="43"/>
      <c r="J31" s="279"/>
      <c r="K31" s="280"/>
    </row>
    <row r="32" spans="1:11" ht="18.75" customHeight="1" x14ac:dyDescent="0.15">
      <c r="A32" s="59"/>
      <c r="B32" s="40"/>
      <c r="C32" s="40"/>
      <c r="D32" s="40"/>
      <c r="E32" s="28"/>
      <c r="F32" s="66"/>
      <c r="G32" s="5"/>
      <c r="H32" s="10"/>
      <c r="I32" s="43"/>
      <c r="J32" s="279"/>
      <c r="K32" s="280"/>
    </row>
    <row r="33" spans="1:11" ht="18.75" customHeight="1" x14ac:dyDescent="0.15">
      <c r="A33" s="59"/>
      <c r="B33" s="40"/>
      <c r="C33" s="40"/>
      <c r="D33" s="40"/>
      <c r="E33" s="28"/>
      <c r="F33" s="66"/>
      <c r="G33" s="5"/>
      <c r="H33" s="10"/>
      <c r="I33" s="43"/>
      <c r="J33" s="279"/>
      <c r="K33" s="280"/>
    </row>
    <row r="34" spans="1:11" ht="18.75" customHeight="1" x14ac:dyDescent="0.15">
      <c r="A34" s="59"/>
      <c r="B34" s="40"/>
      <c r="C34" s="40"/>
      <c r="D34" s="40"/>
      <c r="E34" s="58"/>
      <c r="F34" s="67"/>
      <c r="G34" s="5"/>
      <c r="H34" s="10"/>
      <c r="I34" s="43"/>
      <c r="J34" s="281"/>
      <c r="K34" s="282"/>
    </row>
    <row r="35" spans="1:11" ht="18.75" customHeight="1" x14ac:dyDescent="0.15">
      <c r="A35" s="59"/>
      <c r="B35" s="40"/>
      <c r="C35" s="40"/>
      <c r="D35" s="40"/>
      <c r="E35" s="62"/>
      <c r="F35" s="66"/>
      <c r="G35" s="5"/>
      <c r="H35" s="10"/>
      <c r="I35" s="43"/>
      <c r="J35" s="279"/>
      <c r="K35" s="280"/>
    </row>
    <row r="36" spans="1:11" ht="18.75" customHeight="1" x14ac:dyDescent="0.15">
      <c r="A36" s="59"/>
      <c r="B36" s="40"/>
      <c r="C36" s="40"/>
      <c r="D36" s="40"/>
      <c r="E36" s="62"/>
      <c r="F36" s="66"/>
      <c r="G36" s="5"/>
      <c r="H36" s="10"/>
      <c r="I36" s="43"/>
      <c r="J36" s="279"/>
      <c r="K36" s="280"/>
    </row>
    <row r="37" spans="1:11" ht="18.75" customHeight="1" x14ac:dyDescent="0.15">
      <c r="A37" s="59"/>
      <c r="B37" s="40"/>
      <c r="C37" s="40"/>
      <c r="D37" s="40"/>
      <c r="E37" s="28"/>
      <c r="F37" s="66"/>
      <c r="G37" s="5"/>
      <c r="H37" s="10"/>
      <c r="I37" s="43"/>
      <c r="J37" s="279"/>
      <c r="K37" s="280"/>
    </row>
    <row r="38" spans="1:11" ht="18.75" customHeight="1" x14ac:dyDescent="0.15">
      <c r="A38" s="59"/>
      <c r="B38" s="40"/>
      <c r="C38" s="40"/>
      <c r="D38" s="40"/>
      <c r="E38" s="28"/>
      <c r="F38" s="66"/>
      <c r="G38" s="5"/>
      <c r="H38" s="10"/>
      <c r="I38" s="43"/>
      <c r="J38" s="279"/>
      <c r="K38" s="280"/>
    </row>
    <row r="39" spans="1:11" ht="18.75" customHeight="1" x14ac:dyDescent="0.15">
      <c r="A39" s="59"/>
      <c r="B39" s="40"/>
      <c r="C39" s="40"/>
      <c r="D39" s="40"/>
      <c r="E39" s="28"/>
      <c r="F39" s="66"/>
      <c r="G39" s="5"/>
      <c r="H39" s="10"/>
      <c r="I39" s="43"/>
      <c r="J39" s="279"/>
      <c r="K39" s="280"/>
    </row>
    <row r="40" spans="1:11" ht="18.75" customHeight="1" x14ac:dyDescent="0.15">
      <c r="A40" s="59"/>
      <c r="B40" s="40"/>
      <c r="C40" s="40"/>
      <c r="D40" s="40"/>
      <c r="E40" s="58"/>
      <c r="F40" s="67"/>
      <c r="G40" s="5"/>
      <c r="H40" s="10"/>
      <c r="I40" s="43"/>
      <c r="J40" s="281"/>
      <c r="K40" s="282"/>
    </row>
    <row r="41" spans="1:11" ht="18.75" customHeight="1" x14ac:dyDescent="0.15">
      <c r="A41" s="59"/>
      <c r="B41" s="40"/>
      <c r="C41" s="40"/>
      <c r="D41" s="40"/>
      <c r="E41" s="62"/>
      <c r="F41" s="66"/>
      <c r="G41" s="5"/>
      <c r="H41" s="10"/>
      <c r="I41" s="43"/>
      <c r="J41" s="279"/>
      <c r="K41" s="280"/>
    </row>
    <row r="42" spans="1:11" ht="18.75" customHeight="1" x14ac:dyDescent="0.15">
      <c r="A42" s="59"/>
      <c r="B42" s="40"/>
      <c r="C42" s="40"/>
      <c r="D42" s="40"/>
      <c r="E42" s="62"/>
      <c r="F42" s="66"/>
      <c r="G42" s="5"/>
      <c r="H42" s="10"/>
      <c r="I42" s="43"/>
      <c r="J42" s="279"/>
      <c r="K42" s="280"/>
    </row>
    <row r="43" spans="1:11" ht="18.75" customHeight="1" x14ac:dyDescent="0.15">
      <c r="A43" s="59"/>
      <c r="B43" s="40"/>
      <c r="C43" s="40"/>
      <c r="D43" s="40"/>
      <c r="E43" s="28"/>
      <c r="F43" s="66"/>
      <c r="G43" s="5"/>
      <c r="H43" s="10"/>
      <c r="I43" s="43"/>
      <c r="J43" s="279"/>
      <c r="K43" s="280"/>
    </row>
    <row r="44" spans="1:11" ht="18.75" customHeight="1" x14ac:dyDescent="0.15">
      <c r="A44" s="59"/>
      <c r="B44" s="40"/>
      <c r="C44" s="40"/>
      <c r="D44" s="40"/>
      <c r="E44" s="58"/>
      <c r="F44" s="67"/>
      <c r="G44" s="5"/>
      <c r="H44" s="10"/>
      <c r="I44" s="43"/>
      <c r="J44" s="281"/>
      <c r="K44" s="282"/>
    </row>
    <row r="45" spans="1:11" ht="18.75" customHeight="1" x14ac:dyDescent="0.15">
      <c r="A45" s="59"/>
      <c r="B45" s="40"/>
      <c r="C45" s="40"/>
      <c r="D45" s="40"/>
      <c r="E45" s="62"/>
      <c r="F45" s="66"/>
      <c r="G45" s="5"/>
      <c r="H45" s="10"/>
      <c r="I45" s="43"/>
      <c r="J45" s="279"/>
      <c r="K45" s="280"/>
    </row>
    <row r="46" spans="1:11" ht="18.75" customHeight="1" x14ac:dyDescent="0.15">
      <c r="A46" s="59"/>
      <c r="B46" s="40"/>
      <c r="C46" s="40"/>
      <c r="D46" s="40"/>
      <c r="E46" s="62"/>
      <c r="F46" s="66"/>
      <c r="G46" s="5"/>
      <c r="H46" s="10"/>
      <c r="I46" s="43"/>
      <c r="J46" s="279"/>
      <c r="K46" s="280"/>
    </row>
    <row r="47" spans="1:11" ht="18.75" customHeight="1" x14ac:dyDescent="0.15">
      <c r="A47" s="59"/>
      <c r="B47" s="40"/>
      <c r="C47" s="40"/>
      <c r="D47" s="40"/>
      <c r="E47" s="28"/>
      <c r="F47" s="66"/>
      <c r="G47" s="5"/>
      <c r="H47" s="10"/>
      <c r="I47" s="43"/>
      <c r="J47" s="279"/>
      <c r="K47" s="280"/>
    </row>
    <row r="48" spans="1:11" ht="18.75" customHeight="1" x14ac:dyDescent="0.15">
      <c r="A48" s="59"/>
      <c r="B48" s="40"/>
      <c r="C48" s="40"/>
      <c r="D48" s="40"/>
      <c r="E48" s="28"/>
      <c r="F48" s="66"/>
      <c r="G48" s="5"/>
      <c r="H48" s="10"/>
      <c r="I48" s="43"/>
      <c r="J48" s="279"/>
      <c r="K48" s="280"/>
    </row>
    <row r="49" spans="1:11" ht="18.75" customHeight="1" x14ac:dyDescent="0.15">
      <c r="A49" s="59"/>
      <c r="B49" s="40"/>
      <c r="C49" s="40"/>
      <c r="D49" s="40"/>
      <c r="E49" s="28"/>
      <c r="F49" s="66"/>
      <c r="G49" s="5"/>
      <c r="H49" s="10"/>
      <c r="I49" s="43"/>
      <c r="J49" s="279"/>
      <c r="K49" s="280"/>
    </row>
    <row r="50" spans="1:11" ht="18.75" customHeight="1" x14ac:dyDescent="0.15">
      <c r="A50" s="59"/>
      <c r="B50" s="40"/>
      <c r="C50" s="40"/>
      <c r="D50" s="40"/>
      <c r="E50" s="58"/>
      <c r="F50" s="67"/>
      <c r="G50" s="5"/>
      <c r="H50" s="10"/>
      <c r="I50" s="43"/>
      <c r="J50" s="281"/>
      <c r="K50" s="282"/>
    </row>
    <row r="51" spans="1:11" ht="18.75" customHeight="1" x14ac:dyDescent="0.15">
      <c r="A51" s="59"/>
      <c r="B51" s="40"/>
      <c r="C51" s="40"/>
      <c r="D51" s="40"/>
      <c r="E51" s="62"/>
      <c r="F51" s="66"/>
      <c r="G51" s="5"/>
      <c r="H51" s="10"/>
      <c r="I51" s="43"/>
      <c r="J51" s="279"/>
      <c r="K51" s="280"/>
    </row>
    <row r="52" spans="1:11" ht="18.75" customHeight="1" thickBot="1" x14ac:dyDescent="0.2">
      <c r="A52" s="59"/>
      <c r="B52" s="40"/>
      <c r="C52" s="40"/>
      <c r="D52" s="40"/>
      <c r="E52" s="62"/>
      <c r="F52" s="66"/>
      <c r="G52" s="5"/>
      <c r="H52" s="170"/>
      <c r="I52" s="43"/>
      <c r="J52" s="279"/>
      <c r="K52" s="280"/>
    </row>
    <row r="53" spans="1:11" ht="18.75" customHeight="1" thickBot="1" x14ac:dyDescent="0.2">
      <c r="A53" s="59"/>
      <c r="B53" s="4"/>
      <c r="C53" s="152"/>
      <c r="D53" s="4"/>
      <c r="E53" s="153"/>
      <c r="F53" s="153"/>
      <c r="G53" s="169">
        <f>SUM(G23:G52)</f>
        <v>0</v>
      </c>
      <c r="H53" s="171">
        <f>SUM(H23:H52)</f>
        <v>0</v>
      </c>
      <c r="I53" s="283"/>
      <c r="J53" s="283"/>
      <c r="K53" s="284"/>
    </row>
    <row r="54" spans="1:11" ht="18.75" customHeight="1" x14ac:dyDescent="0.15">
      <c r="A54" s="59"/>
      <c r="B54" s="30"/>
      <c r="C54" s="38"/>
      <c r="D54" s="30"/>
      <c r="E54" s="38" t="s">
        <v>50</v>
      </c>
      <c r="F54" s="31"/>
      <c r="G54" s="38"/>
      <c r="H54" s="168" t="s">
        <v>148</v>
      </c>
      <c r="I54" s="33"/>
    </row>
    <row r="55" spans="1:11" ht="18.75" customHeight="1" x14ac:dyDescent="0.15">
      <c r="B55" s="30"/>
      <c r="C55" s="7"/>
      <c r="D55" s="30"/>
      <c r="E55" s="31"/>
      <c r="F55" s="31"/>
      <c r="G55" s="29"/>
      <c r="H55" s="32"/>
      <c r="I55" s="33"/>
    </row>
  </sheetData>
  <mergeCells count="35">
    <mergeCell ref="J24:K24"/>
    <mergeCell ref="I1:K1"/>
    <mergeCell ref="I2:K2"/>
    <mergeCell ref="H19:K20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9:K49"/>
    <mergeCell ref="J50:K50"/>
    <mergeCell ref="J51:K51"/>
    <mergeCell ref="J52:K52"/>
    <mergeCell ref="I53:K53"/>
  </mergeCells>
  <phoneticPr fontId="7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報告書</vt:lpstr>
      <vt:lpstr>①支払一覧</vt:lpstr>
      <vt:lpstr>②明細（記入例）</vt:lpstr>
      <vt:lpstr>③証憑</vt:lpstr>
      <vt:lpstr>②明細（①官公庁経費）</vt:lpstr>
      <vt:lpstr>②明細（②人件費）</vt:lpstr>
      <vt:lpstr>②明細（③店舗等借入費）</vt:lpstr>
      <vt:lpstr>②明細（④リース料）</vt:lpstr>
      <vt:lpstr>②明細（⑤備品費）</vt:lpstr>
      <vt:lpstr>②明細（⑥旅費）</vt:lpstr>
      <vt:lpstr>②明細（⑦広告宣伝費）</vt:lpstr>
      <vt:lpstr>②明細（⑧委託費）</vt:lpstr>
      <vt:lpstr>②明細（⑨その他）</vt:lpstr>
      <vt:lpstr>②明細（⑩設備費）</vt:lpstr>
      <vt:lpstr>①支払一覧!Print_Area</vt:lpstr>
      <vt:lpstr>③証憑!Print_Area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小池 徹也</cp:lastModifiedBy>
  <cp:lastPrinted>2022-03-23T05:35:34Z</cp:lastPrinted>
  <dcterms:modified xsi:type="dcterms:W3CDTF">2023-01-25T04:38:08Z</dcterms:modified>
</cp:coreProperties>
</file>